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Dec.2022" sheetId="1" r:id="rId1"/>
  </sheets>
  <calcPr calcId="124519"/>
</workbook>
</file>

<file path=xl/calcChain.xml><?xml version="1.0" encoding="utf-8"?>
<calcChain xmlns="http://schemas.openxmlformats.org/spreadsheetml/2006/main">
  <c r="Y369" i="1"/>
  <c r="W369"/>
  <c r="U369"/>
  <c r="S369"/>
  <c r="Q369"/>
  <c r="O369"/>
  <c r="M369"/>
  <c r="Y368"/>
  <c r="W368"/>
  <c r="U368"/>
  <c r="S368"/>
  <c r="Q368"/>
  <c r="O368"/>
  <c r="M368"/>
  <c r="Y367"/>
  <c r="W367"/>
  <c r="U367"/>
  <c r="S367"/>
  <c r="Q367"/>
  <c r="O367"/>
  <c r="M367"/>
  <c r="Y366"/>
  <c r="W366"/>
  <c r="U366"/>
  <c r="S366"/>
  <c r="Q366"/>
  <c r="O366"/>
  <c r="M366"/>
  <c r="Y365"/>
  <c r="W365"/>
  <c r="U365"/>
  <c r="S365"/>
  <c r="Q365"/>
  <c r="O365"/>
  <c r="M365"/>
  <c r="Y364"/>
  <c r="W364"/>
  <c r="U364"/>
  <c r="S364"/>
  <c r="Q364"/>
  <c r="O364"/>
  <c r="M364"/>
  <c r="Y363"/>
  <c r="W363"/>
  <c r="U363"/>
  <c r="S363"/>
  <c r="Q363"/>
  <c r="O363"/>
  <c r="M363"/>
  <c r="Y362"/>
  <c r="W362"/>
  <c r="U362"/>
  <c r="S362"/>
  <c r="Q362"/>
  <c r="O362"/>
  <c r="M362"/>
  <c r="Y361"/>
  <c r="W361"/>
  <c r="U361"/>
  <c r="S361"/>
  <c r="Q361"/>
  <c r="O361"/>
  <c r="M361"/>
  <c r="Y360"/>
  <c r="W360"/>
  <c r="U360"/>
  <c r="S360"/>
  <c r="Q360"/>
  <c r="O360"/>
  <c r="M360"/>
  <c r="Y359"/>
  <c r="W359"/>
  <c r="U359"/>
  <c r="S359"/>
  <c r="Q359"/>
  <c r="O359"/>
  <c r="M359"/>
  <c r="Y358"/>
  <c r="W358"/>
  <c r="U358"/>
  <c r="S358"/>
  <c r="Q358"/>
  <c r="O358"/>
  <c r="M358"/>
  <c r="Y357"/>
  <c r="W357"/>
  <c r="U357"/>
  <c r="S357"/>
  <c r="Q357"/>
  <c r="O357"/>
  <c r="M357"/>
  <c r="Y356"/>
  <c r="W356"/>
  <c r="U356"/>
  <c r="S356"/>
  <c r="Q356"/>
  <c r="O356"/>
  <c r="M356"/>
  <c r="Y355"/>
  <c r="W355"/>
  <c r="U355"/>
  <c r="S355"/>
  <c r="Q355"/>
  <c r="O355"/>
  <c r="M355"/>
  <c r="Y354"/>
  <c r="W354"/>
  <c r="U354"/>
  <c r="S354"/>
  <c r="Q354"/>
  <c r="O354"/>
  <c r="M354"/>
  <c r="Y353"/>
  <c r="W353"/>
  <c r="U353"/>
  <c r="S353"/>
  <c r="Q353"/>
  <c r="O353"/>
  <c r="M353"/>
  <c r="Y352"/>
  <c r="W352"/>
  <c r="U352"/>
  <c r="S352"/>
  <c r="Q352"/>
  <c r="O352"/>
  <c r="M352"/>
  <c r="Y351"/>
  <c r="W351"/>
  <c r="U351"/>
  <c r="S351"/>
  <c r="Q351"/>
  <c r="O351"/>
  <c r="M351"/>
  <c r="Y350"/>
  <c r="W350"/>
  <c r="U350"/>
  <c r="S350"/>
  <c r="Q350"/>
  <c r="O350"/>
  <c r="M350"/>
  <c r="Y349"/>
  <c r="W349"/>
  <c r="U349"/>
  <c r="S349"/>
  <c r="Q349"/>
  <c r="O349"/>
  <c r="M349"/>
  <c r="Y348"/>
  <c r="W348"/>
  <c r="U348"/>
  <c r="S348"/>
  <c r="Q348"/>
  <c r="O348"/>
  <c r="M348"/>
  <c r="Y347"/>
  <c r="W347"/>
  <c r="U347"/>
  <c r="S347"/>
  <c r="Q347"/>
  <c r="O347"/>
  <c r="M347"/>
  <c r="Y346"/>
  <c r="W346"/>
  <c r="U346"/>
  <c r="S346"/>
  <c r="Q346"/>
  <c r="O346"/>
  <c r="M346"/>
  <c r="Y345"/>
  <c r="W345"/>
  <c r="U345"/>
  <c r="S345"/>
  <c r="Q345"/>
  <c r="O345"/>
  <c r="M345"/>
  <c r="Y344"/>
  <c r="W344"/>
  <c r="U344"/>
  <c r="S344"/>
  <c r="Q344"/>
  <c r="O344"/>
  <c r="M344"/>
  <c r="Y343"/>
  <c r="W343"/>
  <c r="U343"/>
  <c r="S343"/>
  <c r="Q343"/>
  <c r="O343"/>
  <c r="M343"/>
  <c r="Y342"/>
  <c r="W342"/>
  <c r="U342"/>
  <c r="S342"/>
  <c r="Q342"/>
  <c r="O342"/>
  <c r="M342"/>
  <c r="Y341"/>
  <c r="W341"/>
  <c r="U341"/>
  <c r="S341"/>
  <c r="Q341"/>
  <c r="O341"/>
  <c r="M341"/>
  <c r="Y340"/>
  <c r="W340"/>
  <c r="U340"/>
  <c r="S340"/>
  <c r="Q340"/>
  <c r="O340"/>
  <c r="M340"/>
  <c r="Y339"/>
  <c r="W339"/>
  <c r="U339"/>
  <c r="S339"/>
  <c r="Q339"/>
  <c r="O339"/>
  <c r="M339"/>
  <c r="Y338"/>
  <c r="W338"/>
  <c r="U338"/>
  <c r="S338"/>
  <c r="Q338"/>
  <c r="O338"/>
  <c r="M338"/>
  <c r="Y337"/>
  <c r="W337"/>
  <c r="U337"/>
  <c r="S337"/>
  <c r="Q337"/>
  <c r="O337"/>
  <c r="M337"/>
  <c r="Y336"/>
  <c r="W336"/>
  <c r="U336"/>
  <c r="S336"/>
  <c r="Q336"/>
  <c r="O336"/>
  <c r="M336"/>
  <c r="Y335"/>
  <c r="W335"/>
  <c r="U335"/>
  <c r="S335"/>
  <c r="Q335"/>
  <c r="O335"/>
  <c r="M335"/>
  <c r="Y334"/>
  <c r="W334"/>
  <c r="U334"/>
  <c r="S334"/>
  <c r="Q334"/>
  <c r="O334"/>
  <c r="M334"/>
  <c r="Y333"/>
  <c r="W333"/>
  <c r="U333"/>
  <c r="S333"/>
  <c r="Q333"/>
  <c r="O333"/>
  <c r="M333"/>
  <c r="Y332"/>
  <c r="W332"/>
  <c r="U332"/>
  <c r="S332"/>
  <c r="Q332"/>
  <c r="O332"/>
  <c r="M332"/>
  <c r="Y331"/>
  <c r="W331"/>
  <c r="U331"/>
  <c r="S331"/>
  <c r="Q331"/>
  <c r="O331"/>
  <c r="M331"/>
  <c r="Y330"/>
  <c r="W330"/>
  <c r="U330"/>
  <c r="S330"/>
  <c r="Q330"/>
  <c r="O330"/>
  <c r="M330"/>
  <c r="Y329"/>
  <c r="W329"/>
  <c r="U329"/>
  <c r="S329"/>
  <c r="Q329"/>
  <c r="O329"/>
  <c r="M329"/>
  <c r="Y328"/>
  <c r="W328"/>
  <c r="U328"/>
  <c r="S328"/>
  <c r="Q328"/>
  <c r="O328"/>
  <c r="M328"/>
  <c r="Y327"/>
  <c r="W327"/>
  <c r="U327"/>
  <c r="S327"/>
  <c r="Q327"/>
  <c r="O327"/>
  <c r="M327"/>
  <c r="Y326"/>
  <c r="W326"/>
  <c r="U326"/>
  <c r="S326"/>
  <c r="Q326"/>
  <c r="O326"/>
  <c r="M326"/>
  <c r="Y325"/>
  <c r="W325"/>
  <c r="U325"/>
  <c r="S325"/>
  <c r="Q325"/>
  <c r="O325"/>
  <c r="M325"/>
  <c r="Y324"/>
  <c r="W324"/>
  <c r="U324"/>
  <c r="S324"/>
  <c r="Q324"/>
  <c r="O324"/>
  <c r="M324"/>
  <c r="Y323"/>
  <c r="W323"/>
  <c r="U323"/>
  <c r="S323"/>
  <c r="Q323"/>
  <c r="O323"/>
  <c r="M323"/>
  <c r="Y322"/>
  <c r="W322"/>
  <c r="U322"/>
  <c r="S322"/>
  <c r="Q322"/>
  <c r="O322"/>
  <c r="M322"/>
  <c r="Y321"/>
  <c r="W321"/>
  <c r="U321"/>
  <c r="S321"/>
  <c r="Q321"/>
  <c r="O321"/>
  <c r="M321"/>
  <c r="Y320"/>
  <c r="W320"/>
  <c r="U320"/>
  <c r="S320"/>
  <c r="Q320"/>
  <c r="O320"/>
  <c r="M320"/>
  <c r="Y319"/>
  <c r="W319"/>
  <c r="U319"/>
  <c r="S319"/>
  <c r="Q319"/>
  <c r="O319"/>
  <c r="M319"/>
  <c r="Y318"/>
  <c r="W318"/>
  <c r="U318"/>
  <c r="S318"/>
  <c r="Q318"/>
  <c r="O318"/>
  <c r="M318"/>
  <c r="Y317"/>
  <c r="W317"/>
  <c r="U317"/>
  <c r="S317"/>
  <c r="Q317"/>
  <c r="O317"/>
  <c r="M317"/>
  <c r="Y316"/>
  <c r="W316"/>
  <c r="U316"/>
  <c r="S316"/>
  <c r="Q316"/>
  <c r="O316"/>
  <c r="M316"/>
  <c r="Y315"/>
  <c r="W315"/>
  <c r="U315"/>
  <c r="S315"/>
  <c r="Q315"/>
  <c r="O315"/>
  <c r="M315"/>
  <c r="Y314"/>
  <c r="W314"/>
  <c r="U314"/>
  <c r="S314"/>
  <c r="Y313"/>
  <c r="W313"/>
  <c r="U313"/>
  <c r="S313"/>
  <c r="Y312"/>
  <c r="W312"/>
  <c r="U312"/>
  <c r="S312"/>
  <c r="Y311"/>
  <c r="W311"/>
  <c r="U311"/>
  <c r="S311"/>
  <c r="Y310"/>
  <c r="W310"/>
  <c r="U310"/>
  <c r="S310"/>
  <c r="Y309"/>
  <c r="W309"/>
  <c r="U309"/>
  <c r="S309"/>
  <c r="Y308"/>
  <c r="W308"/>
  <c r="U308"/>
  <c r="S308"/>
  <c r="Y307"/>
  <c r="W307"/>
  <c r="U307"/>
  <c r="S307"/>
  <c r="Y306"/>
  <c r="W306"/>
  <c r="U306"/>
  <c r="S306"/>
  <c r="Y305"/>
  <c r="W305"/>
  <c r="U305"/>
  <c r="S305"/>
  <c r="Y304"/>
  <c r="W304"/>
  <c r="U304"/>
  <c r="S304"/>
  <c r="Y303"/>
  <c r="W303"/>
  <c r="U303"/>
  <c r="S303"/>
  <c r="Y302"/>
  <c r="W302"/>
  <c r="U302"/>
  <c r="S302"/>
  <c r="Y301"/>
  <c r="W301"/>
  <c r="U301"/>
  <c r="S301"/>
  <c r="Y300"/>
  <c r="W300"/>
  <c r="U300"/>
  <c r="S300"/>
  <c r="Y299"/>
  <c r="W299"/>
  <c r="U299"/>
  <c r="S299"/>
  <c r="Y298"/>
  <c r="W298"/>
  <c r="U298"/>
  <c r="S298"/>
  <c r="Y297"/>
  <c r="W297"/>
  <c r="U297"/>
  <c r="S297"/>
  <c r="Y296"/>
  <c r="W296"/>
  <c r="U296"/>
  <c r="S296"/>
  <c r="Y295"/>
  <c r="W295"/>
  <c r="U295"/>
  <c r="S295"/>
  <c r="Y294"/>
  <c r="W294"/>
  <c r="U294"/>
  <c r="S294"/>
  <c r="Y293"/>
  <c r="W293"/>
  <c r="U293"/>
  <c r="S293"/>
  <c r="Y292"/>
  <c r="W292"/>
  <c r="U292"/>
  <c r="S292"/>
  <c r="Y291"/>
  <c r="W291"/>
  <c r="U291"/>
  <c r="S291"/>
  <c r="Y290"/>
  <c r="W290"/>
  <c r="U290"/>
  <c r="S290"/>
  <c r="Y289"/>
  <c r="W289"/>
  <c r="U289"/>
  <c r="S289"/>
  <c r="Y288"/>
  <c r="W288"/>
  <c r="U288"/>
  <c r="S288"/>
  <c r="Y287"/>
  <c r="W287"/>
  <c r="U287"/>
  <c r="S287"/>
  <c r="Y286"/>
  <c r="W286"/>
  <c r="U286"/>
  <c r="S286"/>
  <c r="Y285"/>
  <c r="W285"/>
  <c r="U285"/>
  <c r="S285"/>
  <c r="Y284"/>
  <c r="W284"/>
  <c r="U284"/>
  <c r="S284"/>
  <c r="Y283"/>
  <c r="W283"/>
  <c r="U283"/>
  <c r="S283"/>
  <c r="Y282"/>
  <c r="W282"/>
  <c r="U282"/>
  <c r="S282"/>
  <c r="Y281"/>
  <c r="W281"/>
  <c r="U281"/>
  <c r="S281"/>
  <c r="Y280"/>
  <c r="W280"/>
  <c r="U280"/>
  <c r="S280"/>
  <c r="Y279"/>
  <c r="W279"/>
  <c r="U279"/>
  <c r="S279"/>
  <c r="Y278"/>
  <c r="W278"/>
  <c r="U278"/>
  <c r="S278"/>
  <c r="Y277"/>
  <c r="W277"/>
  <c r="U277"/>
  <c r="S277"/>
  <c r="Y276"/>
  <c r="W276"/>
  <c r="U276"/>
  <c r="S276"/>
  <c r="Y275"/>
  <c r="W275"/>
  <c r="U275"/>
  <c r="S275"/>
  <c r="Y274"/>
  <c r="W274"/>
  <c r="U274"/>
  <c r="S274"/>
  <c r="Y273"/>
  <c r="W273"/>
  <c r="U273"/>
  <c r="S273"/>
  <c r="Y272"/>
  <c r="W272"/>
  <c r="U272"/>
  <c r="S272"/>
  <c r="Y271"/>
  <c r="W271"/>
  <c r="U271"/>
  <c r="S271"/>
  <c r="Y270"/>
  <c r="W270"/>
  <c r="U270"/>
  <c r="S270"/>
  <c r="Y269"/>
  <c r="W269"/>
  <c r="U269"/>
  <c r="S269"/>
  <c r="Y268"/>
  <c r="W268"/>
  <c r="U268"/>
  <c r="S268"/>
  <c r="Y267"/>
  <c r="W267"/>
  <c r="U267"/>
  <c r="S267"/>
  <c r="Y266"/>
  <c r="W266"/>
  <c r="U266"/>
  <c r="S266"/>
  <c r="Y265"/>
  <c r="W265"/>
  <c r="U265"/>
  <c r="S265"/>
  <c r="Y264"/>
  <c r="W264"/>
  <c r="U264"/>
  <c r="S264"/>
  <c r="Y263"/>
  <c r="W263"/>
  <c r="U263"/>
  <c r="S263"/>
  <c r="Y262"/>
  <c r="W262"/>
  <c r="U262"/>
  <c r="S262"/>
  <c r="Y261"/>
  <c r="W261"/>
  <c r="U261"/>
  <c r="S261"/>
  <c r="Y260"/>
  <c r="W260"/>
  <c r="U260"/>
  <c r="S260"/>
  <c r="Y259"/>
  <c r="W259"/>
  <c r="U259"/>
  <c r="S259"/>
  <c r="Y258"/>
  <c r="W258"/>
  <c r="U258"/>
  <c r="S258"/>
  <c r="Y257"/>
  <c r="W257"/>
  <c r="U257"/>
  <c r="S257"/>
  <c r="Y256"/>
  <c r="W256"/>
  <c r="U256"/>
  <c r="S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Y155"/>
  <c r="W155"/>
  <c r="U155"/>
  <c r="S155"/>
  <c r="Y154"/>
  <c r="W154"/>
  <c r="U154"/>
  <c r="S154"/>
  <c r="Y153"/>
  <c r="W153"/>
  <c r="U153"/>
  <c r="S153"/>
  <c r="Y152"/>
  <c r="W152"/>
  <c r="U152"/>
  <c r="S152"/>
  <c r="Y151"/>
  <c r="W151"/>
  <c r="U151"/>
  <c r="S151"/>
  <c r="Y150"/>
  <c r="W150"/>
  <c r="U150"/>
  <c r="S150"/>
  <c r="Y149"/>
  <c r="W149"/>
  <c r="U149"/>
  <c r="S149"/>
  <c r="Y148"/>
  <c r="W148"/>
  <c r="U148"/>
  <c r="S148"/>
  <c r="Y147"/>
  <c r="W147"/>
  <c r="U147"/>
  <c r="S147"/>
  <c r="Y146"/>
  <c r="W146"/>
  <c r="U146"/>
  <c r="S146"/>
  <c r="Y145"/>
  <c r="W145"/>
  <c r="U145"/>
  <c r="S145"/>
  <c r="Y144"/>
  <c r="W144"/>
  <c r="U144"/>
  <c r="S144"/>
  <c r="Y143"/>
  <c r="W143"/>
  <c r="U143"/>
  <c r="S143"/>
  <c r="Y142"/>
  <c r="W142"/>
  <c r="U142"/>
  <c r="S142"/>
  <c r="Y141"/>
  <c r="W141"/>
  <c r="U141"/>
  <c r="S141"/>
  <c r="Y140"/>
  <c r="W140"/>
  <c r="U140"/>
  <c r="S140"/>
  <c r="Y139"/>
  <c r="W139"/>
  <c r="U139"/>
  <c r="S139"/>
  <c r="Y138"/>
  <c r="W138"/>
  <c r="U138"/>
  <c r="S138"/>
  <c r="Y137"/>
  <c r="W137"/>
  <c r="U137"/>
  <c r="S137"/>
  <c r="Y136"/>
  <c r="W136"/>
  <c r="U136"/>
  <c r="S136"/>
  <c r="Y135"/>
  <c r="W135"/>
  <c r="U135"/>
  <c r="S135"/>
  <c r="Y134"/>
  <c r="W134"/>
  <c r="U134"/>
  <c r="S134"/>
  <c r="Y133"/>
  <c r="W133"/>
  <c r="U133"/>
  <c r="S133"/>
  <c r="Y132"/>
  <c r="W132"/>
  <c r="U132"/>
  <c r="S132"/>
  <c r="Y131"/>
  <c r="W131"/>
  <c r="U131"/>
  <c r="S131"/>
  <c r="Y130"/>
  <c r="W130"/>
  <c r="U130"/>
  <c r="S130"/>
  <c r="Y129"/>
  <c r="W129"/>
  <c r="U129"/>
  <c r="S129"/>
  <c r="Y128"/>
  <c r="W128"/>
  <c r="U128"/>
  <c r="S128"/>
  <c r="Y127"/>
  <c r="W127"/>
  <c r="U127"/>
  <c r="S127"/>
  <c r="Y126"/>
  <c r="W126"/>
  <c r="U126"/>
  <c r="S126"/>
  <c r="Y125"/>
  <c r="W125"/>
  <c r="U125"/>
  <c r="S125"/>
  <c r="Y124"/>
  <c r="W124"/>
  <c r="U124"/>
  <c r="S124"/>
  <c r="Y123"/>
  <c r="W123"/>
  <c r="U123"/>
  <c r="S123"/>
  <c r="Y122"/>
  <c r="W122"/>
  <c r="U122"/>
  <c r="S122"/>
  <c r="Y121"/>
  <c r="W121"/>
  <c r="U121"/>
  <c r="S121"/>
  <c r="Y120"/>
  <c r="W120"/>
  <c r="U120"/>
  <c r="S120"/>
  <c r="Y119"/>
  <c r="W119"/>
  <c r="U119"/>
  <c r="S119"/>
  <c r="Y118"/>
  <c r="W118"/>
  <c r="U118"/>
  <c r="S118"/>
  <c r="Y117"/>
  <c r="W117"/>
  <c r="U117"/>
  <c r="S117"/>
  <c r="Y116"/>
  <c r="W116"/>
  <c r="U116"/>
  <c r="S116"/>
  <c r="Y115"/>
  <c r="W115"/>
  <c r="U115"/>
  <c r="S115"/>
  <c r="Y114"/>
  <c r="W114"/>
  <c r="U114"/>
  <c r="S114"/>
  <c r="Y113"/>
  <c r="W113"/>
  <c r="U113"/>
  <c r="S113"/>
  <c r="Y112"/>
  <c r="W112"/>
  <c r="U112"/>
  <c r="S112"/>
  <c r="Y111"/>
  <c r="W111"/>
  <c r="U111"/>
  <c r="S111"/>
  <c r="Y110"/>
  <c r="W110"/>
  <c r="U110"/>
  <c r="S110"/>
  <c r="Y109"/>
  <c r="W109"/>
  <c r="U109"/>
  <c r="S109"/>
  <c r="Y108"/>
  <c r="W108"/>
  <c r="U108"/>
  <c r="S108"/>
  <c r="Y107"/>
  <c r="W107"/>
  <c r="U107"/>
  <c r="S107"/>
  <c r="Y106"/>
  <c r="W106"/>
  <c r="U106"/>
  <c r="S106"/>
  <c r="Y105"/>
  <c r="W105"/>
  <c r="U105"/>
  <c r="S105"/>
  <c r="Y104"/>
  <c r="W104"/>
  <c r="U104"/>
  <c r="S104"/>
  <c r="Y103"/>
  <c r="W103"/>
  <c r="U103"/>
  <c r="S103"/>
  <c r="Y102"/>
  <c r="W102"/>
  <c r="U102"/>
  <c r="S102"/>
  <c r="Y101"/>
  <c r="W101"/>
  <c r="U101"/>
  <c r="S101"/>
  <c r="Y100"/>
  <c r="W100"/>
  <c r="U100"/>
  <c r="S100"/>
  <c r="Y99"/>
  <c r="W99"/>
  <c r="U99"/>
  <c r="S99"/>
  <c r="Y98"/>
  <c r="W98"/>
  <c r="U98"/>
  <c r="S98"/>
  <c r="Y97"/>
  <c r="W97"/>
  <c r="U97"/>
  <c r="S97"/>
  <c r="Y96"/>
  <c r="W96"/>
  <c r="U96"/>
  <c r="S96"/>
  <c r="Y95"/>
  <c r="W95"/>
  <c r="U95"/>
  <c r="S95"/>
  <c r="Y94"/>
  <c r="W94"/>
  <c r="U94"/>
  <c r="S94"/>
  <c r="Y93"/>
  <c r="W93"/>
  <c r="U93"/>
  <c r="S93"/>
  <c r="Y92"/>
  <c r="W92"/>
  <c r="U92"/>
  <c r="S92"/>
  <c r="Y91"/>
  <c r="W91"/>
  <c r="U91"/>
  <c r="S91"/>
  <c r="Y90"/>
  <c r="W90"/>
  <c r="U90"/>
  <c r="S90"/>
  <c r="Y89"/>
  <c r="W89"/>
  <c r="U89"/>
  <c r="S89"/>
  <c r="Y88"/>
  <c r="W88"/>
  <c r="U88"/>
  <c r="S88"/>
  <c r="Y87"/>
  <c r="W87"/>
  <c r="U87"/>
  <c r="S87"/>
  <c r="Y86"/>
  <c r="W86"/>
  <c r="U86"/>
  <c r="S86"/>
  <c r="Y85"/>
  <c r="W85"/>
  <c r="U85"/>
  <c r="S85"/>
  <c r="Y84"/>
  <c r="W84"/>
  <c r="U84"/>
  <c r="S84"/>
  <c r="Y83"/>
  <c r="W83"/>
  <c r="U83"/>
  <c r="S83"/>
  <c r="Y82"/>
  <c r="W82"/>
  <c r="U82"/>
  <c r="S82"/>
  <c r="Y81"/>
  <c r="W81"/>
  <c r="U81"/>
  <c r="S81"/>
  <c r="Y80"/>
  <c r="W80"/>
  <c r="U80"/>
  <c r="S80"/>
  <c r="Y79"/>
  <c r="W79"/>
  <c r="U79"/>
  <c r="S79"/>
  <c r="Y78"/>
  <c r="W78"/>
  <c r="U78"/>
  <c r="S78"/>
  <c r="Y77"/>
  <c r="W77"/>
  <c r="U77"/>
  <c r="S77"/>
  <c r="Y76"/>
  <c r="W76"/>
  <c r="U76"/>
  <c r="S76"/>
  <c r="Y75"/>
  <c r="W75"/>
  <c r="U75"/>
  <c r="S75"/>
  <c r="Y74"/>
  <c r="W74"/>
  <c r="U74"/>
  <c r="S74"/>
  <c r="Y73"/>
  <c r="W73"/>
  <c r="U73"/>
  <c r="S73"/>
  <c r="Y72"/>
  <c r="W72"/>
  <c r="U72"/>
  <c r="S72"/>
  <c r="Y71"/>
  <c r="W71"/>
  <c r="U71"/>
  <c r="S71"/>
  <c r="Y70"/>
  <c r="W70"/>
  <c r="U70"/>
  <c r="S70"/>
  <c r="Y69"/>
  <c r="W69"/>
  <c r="U69"/>
  <c r="S69"/>
  <c r="Y68"/>
  <c r="W68"/>
  <c r="U68"/>
  <c r="S68"/>
  <c r="Y67"/>
  <c r="W67"/>
  <c r="U67"/>
  <c r="S67"/>
  <c r="Y66"/>
  <c r="W66"/>
  <c r="U66"/>
  <c r="S66"/>
  <c r="Y65"/>
  <c r="W65"/>
  <c r="U65"/>
  <c r="S65"/>
  <c r="Y64"/>
  <c r="W64"/>
  <c r="U64"/>
  <c r="S64"/>
  <c r="Y63"/>
  <c r="W63"/>
  <c r="U63"/>
  <c r="S63"/>
  <c r="Y62"/>
  <c r="W62"/>
  <c r="U62"/>
  <c r="S62"/>
  <c r="Y61"/>
  <c r="W61"/>
  <c r="U61"/>
  <c r="S61"/>
  <c r="Y60"/>
  <c r="W60"/>
  <c r="U60"/>
  <c r="S60"/>
  <c r="Y59"/>
  <c r="W59"/>
  <c r="U59"/>
  <c r="S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<sst xmlns="http://schemas.openxmlformats.org/spreadsheetml/2006/main" count="2482" uniqueCount="678">
  <si>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</si>
  <si>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</si>
  <si>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</si>
  <si>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</si>
  <si>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</si>
  <si>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</si>
  <si>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</si>
  <si>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</si>
  <si>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</si>
  <si>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</si>
  <si>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</si>
  <si>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</si>
  <si>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</si>
  <si>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</si>
  <si>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</si>
  <si>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</si>
  <si>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</si>
  <si>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</si>
  <si>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</si>
  <si>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</si>
  <si>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</si>
  <si>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</si>
  <si>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</si>
  <si>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</si>
  <si>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</si>
  <si>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KASUNDRA RAMESHBHAI KARSHANBHAI</t>
  </si>
  <si>
    <t>AMRAN</t>
  </si>
  <si>
    <t>MORBI</t>
  </si>
  <si>
    <t>GUJARAT</t>
  </si>
  <si>
    <t>WHEAT</t>
  </si>
  <si>
    <t>LIKHIYA THAKARSHIBHAI RAGHVJIBHAI</t>
  </si>
  <si>
    <t>KASUNDRA RAMESHBHAI MAVJIBHAI</t>
  </si>
  <si>
    <t>KASUNDRA BHAGVANJIBHAI BHAVANBHAI</t>
  </si>
  <si>
    <t>VITHALAPARA JAGDISHBHAI MAKANBHAI</t>
  </si>
  <si>
    <t>KASUNDRA SURESHBHAI GANESHBHAI</t>
  </si>
  <si>
    <t>KASUNDRA MAGANBHAI KARAMSHIBHAI</t>
  </si>
  <si>
    <t>KASUNDRA JAYANTILAL MANJIBHAI</t>
  </si>
  <si>
    <t>KASUNDRA BHUPENDRABHAI THAKARSHIBHAI</t>
  </si>
  <si>
    <t>KASUNDRA AMRATBEN SHANTILAL</t>
  </si>
  <si>
    <t>KASUNDRA NARSHIBHAI BECHARBHAI</t>
  </si>
  <si>
    <t>KASUNDRA RAMNIKBHAI VASHRAMBHAI</t>
  </si>
  <si>
    <t>BHIMANI LAVJIBHAI PARSHOTAMBHAI</t>
  </si>
  <si>
    <t>KASUNDRA VAJIBEN VASHRAMBHAI</t>
  </si>
  <si>
    <t>JAKASANIYA MANSUKHBHAI NARANBHAI</t>
  </si>
  <si>
    <t>GAMBHAVA ASHOKBHAI BACHUBHAI</t>
  </si>
  <si>
    <t>KASUNDRA JAYSUKHBHAI BHIMJIBHAI</t>
  </si>
  <si>
    <t>GAMBHAVA SAROJBEN MAHESHBHAI</t>
  </si>
  <si>
    <t>RUPALA PRAVINBHAI PITAMBARBHAI</t>
  </si>
  <si>
    <t>GAMBHAVA BACHUBHAI VASHRAMBHAI</t>
  </si>
  <si>
    <t>GAMBHAVA MAHESHBHAI VASHRAMBHAI</t>
  </si>
  <si>
    <t>GAMBHAVA MANSUKHBHAI BACHUBHAI</t>
  </si>
  <si>
    <t>HITESH AMRRUTLAL DHOLU</t>
  </si>
  <si>
    <t>KOTADA CHAKAR</t>
  </si>
  <si>
    <t>BHUJ</t>
  </si>
  <si>
    <t>KUTCH</t>
  </si>
  <si>
    <t>KARSHAN LADHABHAI DHOLU</t>
  </si>
  <si>
    <t>249/2</t>
  </si>
  <si>
    <t>PRAVIN HIRALAL SENGHANI</t>
  </si>
  <si>
    <t>25//1</t>
  </si>
  <si>
    <t>HIMMATBHAI SAMJIBHAI DHOLU</t>
  </si>
  <si>
    <t>27//1</t>
  </si>
  <si>
    <t>NARESHBHAI HIMMATLAL DHOLU</t>
  </si>
  <si>
    <t>SACHIN CHANDULAL DHOLU</t>
  </si>
  <si>
    <t>VALJIBHAI SAVJIBHAI PARVADIYA</t>
  </si>
  <si>
    <t>202/2</t>
  </si>
  <si>
    <t>263/1</t>
  </si>
  <si>
    <t>JITESH NARSHIBHAI MAKANI</t>
  </si>
  <si>
    <t>73/1/P5</t>
  </si>
  <si>
    <t>SAVITREEBEN NARSHIBHAI MAKANI</t>
  </si>
  <si>
    <t>73/1/P4</t>
  </si>
  <si>
    <t>NARSHIBHAI JETHABHAI MAKANI</t>
  </si>
  <si>
    <t>73/1/P2</t>
  </si>
  <si>
    <t>BHIJANI DASRATH NARANBHAI</t>
  </si>
  <si>
    <t>KOTADA ROHA</t>
  </si>
  <si>
    <t>229/P3</t>
  </si>
  <si>
    <t>NARAN RAMJI BHOJANI</t>
  </si>
  <si>
    <t>229/P1</t>
  </si>
  <si>
    <t>PATEL RATNASHI PREMJI</t>
  </si>
  <si>
    <t>229/P2</t>
  </si>
  <si>
    <t>MAKANI ARVIND RATNASHI</t>
  </si>
  <si>
    <t>230/P1/P2</t>
  </si>
  <si>
    <t>PRABHUDAS JENTILAL SENGHANI</t>
  </si>
  <si>
    <t>REHA NANA</t>
  </si>
  <si>
    <t>117/1/P1</t>
  </si>
  <si>
    <t>PATHUBHA SAMATSINH JADEJA</t>
  </si>
  <si>
    <t>HAMIRJI SAVRAJI JADEJA</t>
  </si>
  <si>
    <t>NANUBHAI HARSANGJI JADEJA</t>
  </si>
  <si>
    <t>21/P1</t>
  </si>
  <si>
    <t>PRATAPSINH HARSANG JADEJA</t>
  </si>
  <si>
    <t>CHANDUBHAI GODJI JADEJA</t>
  </si>
  <si>
    <t>KALUBHAI DEVAJI JADEJA</t>
  </si>
  <si>
    <t>169/P1</t>
  </si>
  <si>
    <t>ARABINDA BISWAS</t>
  </si>
  <si>
    <t>KULGACHI</t>
  </si>
  <si>
    <t>KRISHNANAGAR</t>
  </si>
  <si>
    <t>NADIA</t>
  </si>
  <si>
    <t>WEST BENGAL</t>
  </si>
  <si>
    <t>SUBODH BISWAS</t>
  </si>
  <si>
    <t>AMIT BISWAS</t>
  </si>
  <si>
    <t>DEVKUMAR GHOSH</t>
  </si>
  <si>
    <t>SUMIT BISWAS</t>
  </si>
  <si>
    <t>HARADHAN DAS</t>
  </si>
  <si>
    <t>NARAYAN SADHUKHAN</t>
  </si>
  <si>
    <t>SOUMOJIT HALDER</t>
  </si>
  <si>
    <t>MANINDRA PAL</t>
  </si>
  <si>
    <t>RABINDRANATH BISWAS</t>
  </si>
  <si>
    <t>JAYDEV BISWAS</t>
  </si>
  <si>
    <t>SUJIT JOARDAR</t>
  </si>
  <si>
    <t>KARTICK BISWAS</t>
  </si>
  <si>
    <t>DEBABRATA DAS</t>
  </si>
  <si>
    <t>SUJIT BISWAS</t>
  </si>
  <si>
    <t>JAKIR  HUSSAIN MUNDAL</t>
  </si>
  <si>
    <t>BHANJAN MONDAL</t>
  </si>
  <si>
    <t>RAMENDRA BISWAS</t>
  </si>
  <si>
    <t>BIPOD BISWAS</t>
  </si>
  <si>
    <t>SAJAHAN MANDAL</t>
  </si>
  <si>
    <t>BUDDHADEV GHOSH</t>
  </si>
  <si>
    <t>BABAR ALI MONDAL</t>
  </si>
  <si>
    <t>SORIFUL MONDAL</t>
  </si>
  <si>
    <t>BISHNUPADA DEWAN</t>
  </si>
  <si>
    <t>DULAL GHOSH</t>
  </si>
  <si>
    <t>SAMIR KUMAR JORDHAR</t>
  </si>
  <si>
    <t>SUBHASH GHOSH</t>
  </si>
  <si>
    <t>DEBABRETA PRAMANIK</t>
  </si>
  <si>
    <t>UTPAL SADHUKHAN</t>
  </si>
  <si>
    <t>JIT PRAMANIK</t>
  </si>
  <si>
    <t>PURNACHARAN MANDAL</t>
  </si>
  <si>
    <t>KARTIK PAL</t>
  </si>
  <si>
    <t>KARNADHAN GHOSH</t>
  </si>
  <si>
    <t>NILAY GHOSH</t>
  </si>
  <si>
    <t>BRAJGOPAL BISWAS</t>
  </si>
  <si>
    <t>JOYULANDHU PAL</t>
  </si>
  <si>
    <t>BISWAJIT BISWAS</t>
  </si>
  <si>
    <t>TANMAY GHOSH</t>
  </si>
  <si>
    <t>MANTOSH GHOSH</t>
  </si>
  <si>
    <t>SUKUMAR BISWAS</t>
  </si>
  <si>
    <t>SUMAN BISWAS</t>
  </si>
  <si>
    <t>VIJAY HALDAR</t>
  </si>
  <si>
    <t>SOURAV GHOSH</t>
  </si>
  <si>
    <t>SUJAY BISWAS</t>
  </si>
  <si>
    <t>KUSH GHOSH</t>
  </si>
  <si>
    <t>UTTAM MANDAL</t>
  </si>
  <si>
    <t>GANESH KHAN</t>
  </si>
  <si>
    <t>KOUSHIK MANDAL</t>
  </si>
  <si>
    <t>DEBOGRAM</t>
  </si>
  <si>
    <t>KALIGANJ</t>
  </si>
  <si>
    <t>SANTOSH BISWAS</t>
  </si>
  <si>
    <t>RABINESH JOARDAR</t>
  </si>
  <si>
    <t>BHUBAN MOJRA</t>
  </si>
  <si>
    <t>AVIJIT ROY</t>
  </si>
  <si>
    <t>RABINDAS</t>
  </si>
  <si>
    <t>DIPAK BISWAS</t>
  </si>
  <si>
    <t>PARITOSH MANDAL</t>
  </si>
  <si>
    <t>SANJIT JOARDAR</t>
  </si>
  <si>
    <t>NOKAN MANDAL</t>
  </si>
  <si>
    <t>SANNVASI MONDAL</t>
  </si>
  <si>
    <t>SUBINAY GHOSH</t>
  </si>
  <si>
    <t>SOUMEN BISWAS</t>
  </si>
  <si>
    <t>RABIUL ISLAM</t>
  </si>
  <si>
    <t>KLARAY DAS</t>
  </si>
  <si>
    <t>CHITTRANJAN MANDAL</t>
  </si>
  <si>
    <t>ASMAN MALLICK</t>
  </si>
  <si>
    <t>SUBRATA BHOWMIK</t>
  </si>
  <si>
    <t>SADHAN SADHUKAAN</t>
  </si>
  <si>
    <t>TIKU PANDIT</t>
  </si>
  <si>
    <t>MOTIN RAVA</t>
  </si>
  <si>
    <t>SUSHIL BISWAS</t>
  </si>
  <si>
    <t>RAMKANTA DAS</t>
  </si>
  <si>
    <t>ALAM ALI</t>
  </si>
  <si>
    <t>SATYANARAYAN BISWAS</t>
  </si>
  <si>
    <t>RABINDRA MONDAL</t>
  </si>
  <si>
    <t>TAPAN BISWAS</t>
  </si>
  <si>
    <t>RATAN MONDAL</t>
  </si>
  <si>
    <t>RAMEN BISWAS</t>
  </si>
  <si>
    <t>REYAN MALLICK</t>
  </si>
  <si>
    <t>SUBAN DAS</t>
  </si>
  <si>
    <t>BHOLA GHOSH</t>
  </si>
  <si>
    <t>RAMBHOLA MONDAL</t>
  </si>
  <si>
    <t>RANJAN GHOSH</t>
  </si>
  <si>
    <t>AMAR BISWAS</t>
  </si>
  <si>
    <t>BHUSAN GHOSH</t>
  </si>
  <si>
    <t>BARENDRA NATH JOARDAR</t>
  </si>
  <si>
    <t>RAJU SHAIKH</t>
  </si>
  <si>
    <t>ADHAR KUMAR SADHUKHAN</t>
  </si>
  <si>
    <t>BHIM DAS</t>
  </si>
  <si>
    <t>DEBASHISH MONDAL</t>
  </si>
  <si>
    <t>RANIKET DAS</t>
  </si>
  <si>
    <t>SUKHEN BISWAS</t>
  </si>
  <si>
    <t>VIKAK JOARDAR</t>
  </si>
  <si>
    <t>ASHIM KUMAR BISWAS</t>
  </si>
  <si>
    <t>SUKHEN MONDAL</t>
  </si>
  <si>
    <t>PINKI DAS</t>
  </si>
  <si>
    <t>TIRTHA DAS</t>
  </si>
  <si>
    <t>BHASKAL MONDAL</t>
  </si>
  <si>
    <t>JAGJEET SINGH</t>
  </si>
  <si>
    <t>GADODOO</t>
  </si>
  <si>
    <t>FEROZEPUR</t>
  </si>
  <si>
    <t>PUNJAB</t>
  </si>
  <si>
    <t>MOTER PLOT</t>
  </si>
  <si>
    <t>CHAMKOR SINGH</t>
  </si>
  <si>
    <t>HARJEET SINGH</t>
  </si>
  <si>
    <t>CHUGAWAN</t>
  </si>
  <si>
    <t>MOGA</t>
  </si>
  <si>
    <t>NEAR SOCIETY</t>
  </si>
  <si>
    <t>ASHOK CHAUDHARY</t>
  </si>
  <si>
    <t>RAFAL SINGH</t>
  </si>
  <si>
    <t>TEJUPUR</t>
  </si>
  <si>
    <t>BHAGWAN PUR</t>
  </si>
  <si>
    <t>HARIDWAR</t>
  </si>
  <si>
    <t>UTTRAKAHND</t>
  </si>
  <si>
    <t>SATISH CHAUDHARY</t>
  </si>
  <si>
    <t>MURTI SINGH</t>
  </si>
  <si>
    <t>AMANDEEP SINGH</t>
  </si>
  <si>
    <t>TERSEM SINGH</t>
  </si>
  <si>
    <t>JASSOMAJRA</t>
  </si>
  <si>
    <t>KBSK BANGA</t>
  </si>
  <si>
    <t>S B S NAGAR</t>
  </si>
  <si>
    <t>SOHAN SINGH</t>
  </si>
  <si>
    <t>JOGINDER SINGH</t>
  </si>
  <si>
    <t>JINDEWAL</t>
  </si>
  <si>
    <t>JAGDISH KUMAR</t>
  </si>
  <si>
    <t>RAM NATH</t>
  </si>
  <si>
    <t>NIAVABET</t>
  </si>
  <si>
    <t>GARLUAM BET</t>
  </si>
  <si>
    <t>SURINDER SINGH</t>
  </si>
  <si>
    <t>DALIP SINGH</t>
  </si>
  <si>
    <t>MALLHA SODHIAN</t>
  </si>
  <si>
    <t>MAHENDER SINGH</t>
  </si>
  <si>
    <t>MANGUWAL</t>
  </si>
  <si>
    <t>VINOD GUPTA</t>
  </si>
  <si>
    <t xml:space="preserve"> GREATER NOIDA</t>
  </si>
  <si>
    <t>G B NAGAR</t>
  </si>
  <si>
    <t>U.P.</t>
  </si>
  <si>
    <t>S. RAJANNA</t>
  </si>
  <si>
    <t>S. RAMANNA</t>
  </si>
  <si>
    <t>PNCHALINGALA</t>
  </si>
  <si>
    <t>MAKTHAL</t>
  </si>
  <si>
    <t>NARAYANPE</t>
  </si>
  <si>
    <t>TELENGANA</t>
  </si>
  <si>
    <t>246/E/1</t>
  </si>
  <si>
    <t>COTTON</t>
  </si>
  <si>
    <t>K.LALITHAMMA</t>
  </si>
  <si>
    <t>K.BUCCHAIH</t>
  </si>
  <si>
    <t>217/A/1/2</t>
  </si>
  <si>
    <t>P.SHIVAYYA</t>
  </si>
  <si>
    <t>P.RAMAIAH</t>
  </si>
  <si>
    <t>209/E</t>
  </si>
  <si>
    <t>MAIZE</t>
  </si>
  <si>
    <t>S.BALAPPA</t>
  </si>
  <si>
    <t>S.VENKATAIAH</t>
  </si>
  <si>
    <t>255/B</t>
  </si>
  <si>
    <t>A.CHINNA HANUMANTHA</t>
  </si>
  <si>
    <t>A.NARSAPPA</t>
  </si>
  <si>
    <t>169/E2/2</t>
  </si>
  <si>
    <t>B.RAJANNA</t>
  </si>
  <si>
    <t>B.KURRANNA</t>
  </si>
  <si>
    <t>246/EE2</t>
  </si>
  <si>
    <t>D.MANJUNATH</t>
  </si>
  <si>
    <t>D.VENKATAPPA</t>
  </si>
  <si>
    <t>217/A/2</t>
  </si>
  <si>
    <t>K.DANAPPA</t>
  </si>
  <si>
    <t>K.NARSAPPA</t>
  </si>
  <si>
    <t>84/2</t>
  </si>
  <si>
    <t>K.CHINNAIAH</t>
  </si>
  <si>
    <t>K.RAMALINGADU</t>
  </si>
  <si>
    <t>214/A</t>
  </si>
  <si>
    <t>M.ISHAK</t>
  </si>
  <si>
    <t>NEUNE SAHEB</t>
  </si>
  <si>
    <t>259/E/1</t>
  </si>
  <si>
    <t>K.LAXMIKANT RAO</t>
  </si>
  <si>
    <t>K.SURESH RAO</t>
  </si>
  <si>
    <t>121/A/1</t>
  </si>
  <si>
    <t>N.LINGANNA</t>
  </si>
  <si>
    <t>N.KURRAIAH</t>
  </si>
  <si>
    <t>65/E/2</t>
  </si>
  <si>
    <t>M.SUDHAKAR</t>
  </si>
  <si>
    <t>M.SRINIVASULU</t>
  </si>
  <si>
    <t>211/A1</t>
  </si>
  <si>
    <t>A.THIKKAMMA</t>
  </si>
  <si>
    <t>K.VENKATAIAH</t>
  </si>
  <si>
    <t>103/E</t>
  </si>
  <si>
    <t>K.PANDU REDDY</t>
  </si>
  <si>
    <t>K.BRAHMI REDDY</t>
  </si>
  <si>
    <t>261 A</t>
  </si>
  <si>
    <t>K.SASHAPPA</t>
  </si>
  <si>
    <t>K.HINGAPPA</t>
  </si>
  <si>
    <t>253/A1</t>
  </si>
  <si>
    <t>B.PADMAMMA</t>
  </si>
  <si>
    <t>B.RAMA RAO</t>
  </si>
  <si>
    <t>120/A</t>
  </si>
  <si>
    <t>M.RAGHU</t>
  </si>
  <si>
    <t>M.RAMAKRISHANA</t>
  </si>
  <si>
    <t>P.GOUTHAMI</t>
  </si>
  <si>
    <t>P.SUDAKAR GOUD</t>
  </si>
  <si>
    <t>193/2</t>
  </si>
  <si>
    <t>G.MALLA REDDY</t>
  </si>
  <si>
    <t>G.VENKATAIAH</t>
  </si>
  <si>
    <t>131/A</t>
  </si>
  <si>
    <t>K.SIDDAPPA</t>
  </si>
  <si>
    <t>K.SURAPPA</t>
  </si>
  <si>
    <t>N.JAYALAXMI</t>
  </si>
  <si>
    <t>N.RAMUDU</t>
  </si>
  <si>
    <t>193/1</t>
  </si>
  <si>
    <t>D.RAM REDDY</t>
  </si>
  <si>
    <t>D.KUMAR REDDY</t>
  </si>
  <si>
    <t>132/AE/2</t>
  </si>
  <si>
    <t>K.LAXMA REDDY</t>
  </si>
  <si>
    <t>K.THIPPA REDDY</t>
  </si>
  <si>
    <t>131/A/1</t>
  </si>
  <si>
    <t>NARASIMHULU</t>
  </si>
  <si>
    <t>SOMANNA</t>
  </si>
  <si>
    <t>53/E/1</t>
  </si>
  <si>
    <t>A.BAGAVANTH REDDY</t>
  </si>
  <si>
    <t>JANNA REDDY</t>
  </si>
  <si>
    <t>116/E</t>
  </si>
  <si>
    <t>K.PARVATHAMMA</t>
  </si>
  <si>
    <t>K.NAGAPPA</t>
  </si>
  <si>
    <t>239/1/2</t>
  </si>
  <si>
    <t>K.AASHAPPA</t>
  </si>
  <si>
    <t>K.RAMAIAH</t>
  </si>
  <si>
    <t>84/1</t>
  </si>
  <si>
    <t>S.SHANKAR GOUD</t>
  </si>
  <si>
    <t>237/A1</t>
  </si>
  <si>
    <t>B.RAJESHWARI</t>
  </si>
  <si>
    <t>B.BHEEM REDDY</t>
  </si>
  <si>
    <t>KALURAM</t>
  </si>
  <si>
    <t>MANGU SINGH</t>
  </si>
  <si>
    <t>KAKDA</t>
  </si>
  <si>
    <t>MODINAGAR</t>
  </si>
  <si>
    <t>GHAZIABAD</t>
  </si>
  <si>
    <t>HAND PIPE WALA KHET</t>
  </si>
  <si>
    <t>RAVINDRA KUMAR</t>
  </si>
  <si>
    <t>NIRANJAN SINGH</t>
  </si>
  <si>
    <t>BIJENDER TYAGI</t>
  </si>
  <si>
    <t>BHAGMAL</t>
  </si>
  <si>
    <t>VIJENDRA SINGH</t>
  </si>
  <si>
    <t>TARA CHAND</t>
  </si>
  <si>
    <t>A</t>
  </si>
  <si>
    <t>ADESH KUMAR</t>
  </si>
  <si>
    <t>DHARAMVEER SINGH</t>
  </si>
  <si>
    <t>TUBEWELL WALA</t>
  </si>
  <si>
    <t>AMIT</t>
  </si>
  <si>
    <t xml:space="preserve">BALESHWAR </t>
  </si>
  <si>
    <t>SURENDRA SINGH</t>
  </si>
  <si>
    <t>GIRAJ SINGH</t>
  </si>
  <si>
    <t>TUBEWELL WALA KHET</t>
  </si>
  <si>
    <t xml:space="preserve">ASHOK </t>
  </si>
  <si>
    <t>MAHAVEER SINGH</t>
  </si>
  <si>
    <t>KHET NO 1</t>
  </si>
  <si>
    <t>KAPIL</t>
  </si>
  <si>
    <t>PITAM SINGH</t>
  </si>
  <si>
    <t>SHERMAN SINGH</t>
  </si>
  <si>
    <t>AMROOD WALA</t>
  </si>
  <si>
    <t>PRAKASH CHAND</t>
  </si>
  <si>
    <t>PADDY WALA KHET</t>
  </si>
  <si>
    <t>SUNEEL</t>
  </si>
  <si>
    <t>BOARING WALA KHET</t>
  </si>
  <si>
    <t>BHIKARI LAL</t>
  </si>
  <si>
    <t>SAHAB LAL</t>
  </si>
  <si>
    <t>MANJU SINGH</t>
  </si>
  <si>
    <t>RAHAT WALA KHET</t>
  </si>
  <si>
    <t>MANDI WALA KHET</t>
  </si>
  <si>
    <t>VISHNU</t>
  </si>
  <si>
    <t>GOPI CHAND</t>
  </si>
  <si>
    <t>SADAK WALA KHET</t>
  </si>
  <si>
    <t>SHISHAM WALA KHET</t>
  </si>
  <si>
    <t>PEDI WALA KHET</t>
  </si>
  <si>
    <t>BABURAM SHARMA</t>
  </si>
  <si>
    <t>PURAN CHAND SHARMA</t>
  </si>
  <si>
    <t>DABANA</t>
  </si>
  <si>
    <t>DAS INCHI 1</t>
  </si>
  <si>
    <t>ISHWAR DAYAL</t>
  </si>
  <si>
    <t>MAM CHAND</t>
  </si>
  <si>
    <t>RAVI DUTT</t>
  </si>
  <si>
    <t>MOOL CHAND</t>
  </si>
  <si>
    <t>KHET NO A</t>
  </si>
  <si>
    <t>YASHPAL SINGH</t>
  </si>
  <si>
    <t>BHULLAN SINGH</t>
  </si>
  <si>
    <t>KILA NO 1</t>
  </si>
  <si>
    <t>HARPAL SINGH</t>
  </si>
  <si>
    <t>HARDAM SINGH</t>
  </si>
  <si>
    <t>VIJENDRA</t>
  </si>
  <si>
    <t>HARDAL SINGH</t>
  </si>
  <si>
    <t>JAGAN SINGH</t>
  </si>
  <si>
    <t>HERDAM SINGH</t>
  </si>
  <si>
    <t>BIPIN</t>
  </si>
  <si>
    <t>INDRA PAL SINGH</t>
  </si>
  <si>
    <t>JAWAHAR LAL TYAGI</t>
  </si>
  <si>
    <t>DRAG SINGH</t>
  </si>
  <si>
    <t>RAMNIWAS</t>
  </si>
  <si>
    <t>DARIYAB SINGH</t>
  </si>
  <si>
    <t>UPENDRA SINGH</t>
  </si>
  <si>
    <t>UDAYVEER SINGH</t>
  </si>
  <si>
    <t>SUNIL WALA KHET</t>
  </si>
  <si>
    <t>YESHPAL SINGH</t>
  </si>
  <si>
    <t>5 BIGHA WALA</t>
  </si>
  <si>
    <t>RAJGURU</t>
  </si>
  <si>
    <t>JAIPAL SINGH</t>
  </si>
  <si>
    <t>BHUPENDRA SINGH</t>
  </si>
  <si>
    <t>KISHAN SINGH</t>
  </si>
  <si>
    <t>HARDAN SINGH</t>
  </si>
  <si>
    <t xml:space="preserve">VIPIN </t>
  </si>
  <si>
    <t>INDERPAL</t>
  </si>
  <si>
    <t>KHET B</t>
  </si>
  <si>
    <t>SANDEEP</t>
  </si>
  <si>
    <t>LALPUR WALA</t>
  </si>
  <si>
    <t>UPENDRA RATHI</t>
  </si>
  <si>
    <t>UDAIVEER SINGH</t>
  </si>
  <si>
    <t>JAGAT SINGH</t>
  </si>
  <si>
    <t>DANPAL SINGH</t>
  </si>
  <si>
    <t>GAON KA BADA</t>
  </si>
  <si>
    <t>HIRA WALA</t>
  </si>
  <si>
    <t>RAJVEERI</t>
  </si>
  <si>
    <t>ALARPUR WALA</t>
  </si>
  <si>
    <t>HERPAL SINGH</t>
  </si>
  <si>
    <t>3 BEEGHA</t>
  </si>
  <si>
    <t>BABLU KUMAR</t>
  </si>
  <si>
    <t>AWANA WALA</t>
  </si>
  <si>
    <t xml:space="preserve">VINOD </t>
  </si>
  <si>
    <t>CHHOTEY LAL</t>
  </si>
  <si>
    <t>KHET NO B</t>
  </si>
  <si>
    <t>SATUT WALA</t>
  </si>
  <si>
    <t>SHEHOB LAL</t>
  </si>
  <si>
    <t>GADDE WALA KHET</t>
  </si>
  <si>
    <t>PARKASH CHAND</t>
  </si>
  <si>
    <t>KHET NO 5</t>
  </si>
  <si>
    <t>THODI WALA</t>
  </si>
  <si>
    <t>SADAK WALA</t>
  </si>
  <si>
    <t>PODHA WALA</t>
  </si>
  <si>
    <t>GODA WALA</t>
  </si>
  <si>
    <t>BEECH VEED WALA</t>
  </si>
  <si>
    <t>OPENDRA RATHI</t>
  </si>
  <si>
    <t>UDAY VEER SINGH</t>
  </si>
  <si>
    <t>BORING WALA</t>
  </si>
  <si>
    <t>VINOD KUMAR</t>
  </si>
  <si>
    <t>INDER SINGH</t>
  </si>
  <si>
    <t>VINOD</t>
  </si>
  <si>
    <t>KHET NO C</t>
  </si>
  <si>
    <t>MANOJ KUMAR</t>
  </si>
  <si>
    <t>BIJENDER</t>
  </si>
  <si>
    <t>BISHARA</t>
  </si>
  <si>
    <t>G.B.NAGAR</t>
  </si>
  <si>
    <t>ASHOK KUMAR</t>
  </si>
  <si>
    <t>MAHESH</t>
  </si>
  <si>
    <t>RAJVEER</t>
  </si>
  <si>
    <t xml:space="preserve">RAJVEER </t>
  </si>
  <si>
    <t>CHARAN SINGH</t>
  </si>
  <si>
    <t>SHRANI SINGH</t>
  </si>
  <si>
    <t>DEVINDER SINGH</t>
  </si>
  <si>
    <t>SATENDER SINGH</t>
  </si>
  <si>
    <t>GAJRAJ SINGH</t>
  </si>
  <si>
    <t>SHIV KUMAR</t>
  </si>
  <si>
    <t>VEER PAL SINGH</t>
  </si>
  <si>
    <t>VEERPAL SINGH</t>
  </si>
  <si>
    <t>GAJRA SINGH</t>
  </si>
  <si>
    <t>SUNIL KUMAR</t>
  </si>
  <si>
    <t>DALVEER</t>
  </si>
  <si>
    <t>HARGOVIND</t>
  </si>
  <si>
    <t>HARIRAM</t>
  </si>
  <si>
    <t>BADHPURA</t>
  </si>
  <si>
    <t>SONU BHATI</t>
  </si>
  <si>
    <t>SURESH</t>
  </si>
  <si>
    <t>JITENDER</t>
  </si>
  <si>
    <t xml:space="preserve">MAHAVEER  </t>
  </si>
  <si>
    <t>MAHAVEER</t>
  </si>
  <si>
    <t>RAJOO SINGH</t>
  </si>
  <si>
    <t>DHEERAJ SINGH</t>
  </si>
  <si>
    <t>SHRI RAM</t>
  </si>
  <si>
    <t>SAMPLE 1</t>
  </si>
  <si>
    <t>SAMPLE 3</t>
  </si>
  <si>
    <t>DEVINDER</t>
  </si>
  <si>
    <t>RAGHUNATH SINGH</t>
  </si>
  <si>
    <t>SAMPLE 2</t>
  </si>
  <si>
    <t>HARI RAM</t>
  </si>
  <si>
    <t>VIMLESH</t>
  </si>
  <si>
    <t>DAIRY SKINER</t>
  </si>
  <si>
    <t>CHANDERPAL</t>
  </si>
  <si>
    <t>RAGHUVEER SINGH</t>
  </si>
  <si>
    <t>PANKAL SISODIYA</t>
  </si>
  <si>
    <t>LAXMAN SINGH</t>
  </si>
  <si>
    <t>KAKRET</t>
  </si>
  <si>
    <t>MANVEER SINGH</t>
  </si>
  <si>
    <t>BISAHARA</t>
  </si>
  <si>
    <t>SUNIL TEVATIYA</t>
  </si>
  <si>
    <t>RAJ KUMAR</t>
  </si>
  <si>
    <t>BHAGWAT SINGH</t>
  </si>
  <si>
    <t>KAMAR PAL</t>
  </si>
  <si>
    <t>SATVERI</t>
  </si>
  <si>
    <t>KARAM SINGH</t>
  </si>
  <si>
    <t>TAMOLIPUR</t>
  </si>
  <si>
    <t>HARI OM SINGH</t>
  </si>
  <si>
    <t>SAGAR SINGH</t>
  </si>
  <si>
    <t>KHATANA</t>
  </si>
  <si>
    <t>SANTOSHI</t>
  </si>
  <si>
    <t>RAJVEER SINGH</t>
  </si>
  <si>
    <t>RAJ SINGH</t>
  </si>
  <si>
    <t>RATAN SINGH</t>
  </si>
  <si>
    <t>PIAWALI</t>
  </si>
  <si>
    <t>RAMKISAN</t>
  </si>
  <si>
    <t>MONU</t>
  </si>
  <si>
    <t>JAGDISH</t>
  </si>
  <si>
    <t>MAHARU NISHA</t>
  </si>
  <si>
    <t>SALIM</t>
  </si>
  <si>
    <t>VINAY TOMAR</t>
  </si>
  <si>
    <t>ROHITASH</t>
  </si>
  <si>
    <t>RAVINDER TOMAR</t>
  </si>
  <si>
    <t>GANGA SARAN</t>
  </si>
  <si>
    <t>SANJAY SHARMA</t>
  </si>
  <si>
    <t>BEDI</t>
  </si>
  <si>
    <t>RAMVEER SINGH</t>
  </si>
  <si>
    <t>BALVEER SINGH</t>
  </si>
  <si>
    <t>OMPAL</t>
  </si>
  <si>
    <t>CHANDER PAL</t>
  </si>
  <si>
    <t>HARENDER</t>
  </si>
  <si>
    <t>KANDI PANDIT</t>
  </si>
  <si>
    <t>SHYAMVEER</t>
  </si>
  <si>
    <t>SHIV KUMAR TOMAR</t>
  </si>
  <si>
    <t>RAMVEER</t>
  </si>
  <si>
    <t>KARAN PAL SINGH</t>
  </si>
  <si>
    <t>BACHHI SINGH</t>
  </si>
  <si>
    <t>TIKKAM SINGH</t>
  </si>
  <si>
    <t>NORANG SINGH</t>
  </si>
  <si>
    <t>RAJENDER SISODIYA</t>
  </si>
  <si>
    <t xml:space="preserve">RAJENDER  </t>
  </si>
  <si>
    <t xml:space="preserve">RAJE </t>
  </si>
  <si>
    <t>MATHAN SINGH</t>
  </si>
  <si>
    <t>BADHPUR</t>
  </si>
  <si>
    <t xml:space="preserve">NITIN </t>
  </si>
  <si>
    <t>KARORIMAL</t>
  </si>
  <si>
    <t>DAYARAM</t>
  </si>
  <si>
    <t>JASWANT</t>
  </si>
  <si>
    <t>MAYA</t>
  </si>
  <si>
    <t>OMKAR</t>
  </si>
  <si>
    <t>KULDEEP SINGH</t>
  </si>
  <si>
    <t>MAMRAJ</t>
  </si>
  <si>
    <t>RAJATPUR</t>
  </si>
  <si>
    <t>JAI KUMAR</t>
  </si>
  <si>
    <t>GYANENDER SINGH</t>
  </si>
  <si>
    <t>RAJESH PATIDAR</t>
  </si>
  <si>
    <t>NARAYAN JI PATIDAR</t>
  </si>
  <si>
    <t>BORLAY</t>
  </si>
  <si>
    <t>BARWANI</t>
  </si>
  <si>
    <t>M.P.</t>
  </si>
  <si>
    <t>RAJESH WALA</t>
  </si>
  <si>
    <t>DR.ROHIT BHATI</t>
  </si>
  <si>
    <t>LUHARLI</t>
  </si>
  <si>
    <t>MEWA SINGH</t>
  </si>
  <si>
    <t>BRIJLAL</t>
  </si>
  <si>
    <t>BADHAWAR</t>
  </si>
  <si>
    <t>HISAR</t>
  </si>
  <si>
    <t>HARYANA</t>
  </si>
  <si>
    <t>JOGINDER</t>
  </si>
  <si>
    <t>HARI SINGH</t>
  </si>
  <si>
    <t>SURAJBHAN</t>
  </si>
  <si>
    <t>KEHAR SINGH</t>
  </si>
  <si>
    <t>RAJBIR</t>
  </si>
  <si>
    <t>ISHWER</t>
  </si>
  <si>
    <t>BALWANT</t>
  </si>
  <si>
    <t xml:space="preserve">SONU </t>
  </si>
  <si>
    <t>DHARMA</t>
  </si>
  <si>
    <t>SHEOKARAN</t>
  </si>
  <si>
    <t>10/722</t>
  </si>
  <si>
    <t>15/634</t>
  </si>
  <si>
    <t>TARA</t>
  </si>
  <si>
    <t>13/722</t>
  </si>
  <si>
    <t>25/808</t>
  </si>
  <si>
    <t>AMAR KUMAR</t>
  </si>
  <si>
    <t>MANGERAM</t>
  </si>
  <si>
    <t>SUNIL</t>
  </si>
  <si>
    <t>BAJRANG</t>
  </si>
  <si>
    <t>DHANI SISWAL</t>
  </si>
  <si>
    <t>14/320</t>
  </si>
  <si>
    <t>BANWARI</t>
  </si>
  <si>
    <t>15/320</t>
  </si>
  <si>
    <t xml:space="preserve">PUNIT </t>
  </si>
  <si>
    <t>ROHTASH</t>
  </si>
  <si>
    <t>20/320</t>
  </si>
  <si>
    <t>RAMANAND</t>
  </si>
  <si>
    <t>21/320</t>
  </si>
  <si>
    <t xml:space="preserve">RAVINDER  </t>
  </si>
  <si>
    <t>PYARELAL</t>
  </si>
  <si>
    <t>23/320</t>
  </si>
  <si>
    <t>RAMPRATAP</t>
  </si>
  <si>
    <t>24/320</t>
  </si>
  <si>
    <t>RAMKISHAN</t>
  </si>
  <si>
    <t>2/319</t>
  </si>
  <si>
    <t>NARESH KUMAR</t>
  </si>
  <si>
    <t>RAM SINGH</t>
  </si>
  <si>
    <t>3/319</t>
  </si>
  <si>
    <t>RAM KISHAN</t>
  </si>
  <si>
    <t>CHETRAM</t>
  </si>
  <si>
    <t>4/319</t>
  </si>
  <si>
    <t>LILURAM</t>
  </si>
  <si>
    <t>RAMRATAN</t>
  </si>
  <si>
    <t>6/317</t>
  </si>
  <si>
    <t>RATANLAL</t>
  </si>
  <si>
    <t>SISWAL</t>
  </si>
  <si>
    <t>8/317</t>
  </si>
  <si>
    <t>Amarsingh</t>
  </si>
  <si>
    <t>Chetram</t>
  </si>
  <si>
    <t>9/317</t>
  </si>
  <si>
    <t>Balwan</t>
  </si>
  <si>
    <t>Sadhuram</t>
  </si>
  <si>
    <t>11/317</t>
  </si>
  <si>
    <t>Satish</t>
  </si>
  <si>
    <t>Krishan Kumar</t>
  </si>
  <si>
    <t>12/317</t>
  </si>
  <si>
    <t>Hari Singh</t>
  </si>
  <si>
    <t>Prem Kumar</t>
  </si>
  <si>
    <t>13/317</t>
  </si>
  <si>
    <t>Rajender</t>
  </si>
  <si>
    <t>Tarachand</t>
  </si>
  <si>
    <t>15/318</t>
  </si>
  <si>
    <t>Dharampal</t>
  </si>
  <si>
    <t>Sohanlal</t>
  </si>
  <si>
    <t>16/318</t>
  </si>
  <si>
    <t>Rajesh</t>
  </si>
  <si>
    <t>Banwari</t>
  </si>
  <si>
    <t>20/318</t>
  </si>
  <si>
    <t>Sandeep</t>
  </si>
  <si>
    <t>Ugersain</t>
  </si>
  <si>
    <t>21/318</t>
  </si>
  <si>
    <t>Harish</t>
  </si>
  <si>
    <t xml:space="preserve">Krishan  </t>
  </si>
  <si>
    <t>22/318</t>
  </si>
  <si>
    <t>Vinod</t>
  </si>
  <si>
    <t>Atma ram</t>
  </si>
  <si>
    <t>23/318</t>
  </si>
  <si>
    <t>Sushil</t>
  </si>
  <si>
    <t>Vajir</t>
  </si>
  <si>
    <t>24/318</t>
  </si>
  <si>
    <t>Parveen</t>
  </si>
  <si>
    <t>Brijlal</t>
  </si>
  <si>
    <t>1/316</t>
  </si>
  <si>
    <t>Mamraj</t>
  </si>
  <si>
    <t>2/316</t>
  </si>
  <si>
    <t>Sachin</t>
  </si>
  <si>
    <t>5/316</t>
  </si>
  <si>
    <t>Sunil</t>
  </si>
  <si>
    <t>Omparkash</t>
  </si>
  <si>
    <t>6/316</t>
  </si>
  <si>
    <t>Anil</t>
  </si>
  <si>
    <t>9/316</t>
  </si>
  <si>
    <t>Dalip</t>
  </si>
  <si>
    <t>Raghunath</t>
  </si>
  <si>
    <t>10/316</t>
  </si>
  <si>
    <t>Shamsunder</t>
  </si>
  <si>
    <t>12/316</t>
  </si>
  <si>
    <t>Sudhir</t>
  </si>
  <si>
    <t>13/316</t>
  </si>
  <si>
    <t>Pankaj</t>
  </si>
  <si>
    <t>Sanjay</t>
  </si>
  <si>
    <t>5/214</t>
  </si>
  <si>
    <t>Pardeep</t>
  </si>
  <si>
    <t>Ramkumar</t>
  </si>
  <si>
    <t>6/214</t>
  </si>
  <si>
    <t>Naveen</t>
  </si>
  <si>
    <t>Narayan Singh</t>
  </si>
  <si>
    <t>9/214</t>
  </si>
  <si>
    <t>Shavin</t>
  </si>
  <si>
    <t>10/214</t>
  </si>
  <si>
    <t>Ravinder</t>
  </si>
  <si>
    <t>12/214</t>
  </si>
  <si>
    <t>Karan Singh</t>
  </si>
  <si>
    <t>Jagdish</t>
  </si>
  <si>
    <t>5/215</t>
  </si>
  <si>
    <t>Subhash</t>
  </si>
  <si>
    <t>8/215</t>
  </si>
  <si>
    <t>Suresh Kumar</t>
  </si>
  <si>
    <t>11/215</t>
  </si>
  <si>
    <t>Dev Kumar</t>
  </si>
  <si>
    <t>14/215</t>
  </si>
  <si>
    <t>Surender</t>
  </si>
  <si>
    <t>Puran Ram</t>
  </si>
  <si>
    <t>19/215</t>
  </si>
  <si>
    <t>Jai Singh</t>
  </si>
  <si>
    <t>Santlal</t>
  </si>
  <si>
    <t>21/215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</si>
</sst>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FF0000"/>
      <name val="Times New Roman"/>
      <family val="1"/>
    </font>
    <font>
      <u/>
      <sz val="13.2"/>
      <color theme="10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3" fillId="0" borderId="0"/>
  </cellStyleXfs>
  <cellXfs count="73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1" fillId="0" borderId="8" xfId="0" applyFont="1" applyBorder="1"/>
    <xf numFmtId="0" fontId="22" fillId="0" borderId="8" xfId="1" applyBorder="1" applyAlignment="1" applyProtection="1"/>
    <xf numFmtId="2" fontId="19" fillId="0" borderId="8" xfId="0" applyNumberFormat="1" applyFont="1" applyBorder="1" applyAlignment="1">
      <alignment horizontal="center" vertical="center"/>
    </xf>
    <xf numFmtId="0" fontId="0" fillId="0" borderId="8" xfId="0" applyBorder="1"/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5">
    <cellStyle name="Hyperlink" xfId="1" builtinId="8"/>
    <cellStyle name="Normal" xfId="0" builtinId="0"/>
    <cellStyle name="Normal 2" xfId="2"/>
    <cellStyle name="Normal 2 3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47"/>
  <sheetViews>
    <sheetView tabSelected="1" zoomScale="120" zoomScaleNormal="120" workbookViewId="0">
      <pane xSplit="6" ySplit="4" topLeftCell="G257" activePane="bottomRight" state="frozen"/>
      <selection pane="topRight" activeCell="H1" sqref="H1"/>
      <selection pane="bottomLeft" activeCell="A5" sqref="A5"/>
      <selection pane="bottomRight" activeCell="E261" sqref="E261"/>
    </sheetView>
  </sheetViews>
  <sheetFormatPr defaultRowHeight="18" customHeight="1"/>
  <cols>
    <col min="1" max="1" width="8.85546875" style="25" customWidth="1"/>
    <col min="2" max="2" width="27.85546875" style="25" customWidth="1"/>
    <col min="3" max="3" width="20.85546875" style="25" customWidth="1"/>
    <col min="4" max="4" width="22.140625" style="25" customWidth="1"/>
    <col min="5" max="5" width="18.5703125" style="25" customWidth="1"/>
    <col min="6" max="6" width="18.85546875" style="25" customWidth="1"/>
    <col min="7" max="7" width="25.7109375" style="25" customWidth="1"/>
    <col min="8" max="8" width="23.5703125" style="25" customWidth="1"/>
    <col min="9" max="9" width="13.5703125" style="25" customWidth="1"/>
    <col min="10" max="10" width="7.7109375" style="47" bestFit="1" customWidth="1"/>
    <col min="11" max="11" width="9.140625" style="47"/>
    <col min="12" max="12" width="6.5703125" style="25" bestFit="1" customWidth="1"/>
    <col min="13" max="13" width="5.140625" style="25" bestFit="1" customWidth="1"/>
    <col min="14" max="14" width="12.5703125" style="48" customWidth="1"/>
    <col min="15" max="15" width="5.140625" style="25" bestFit="1" customWidth="1"/>
    <col min="16" max="16" width="12.85546875" style="48" bestFit="1" customWidth="1"/>
    <col min="17" max="17" width="9.140625" style="25"/>
    <col min="18" max="19" width="9.140625" style="48"/>
    <col min="20" max="20" width="9.140625" style="25"/>
    <col min="21" max="21" width="9.140625" style="48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65" t="s">
        <v>0</v>
      </c>
      <c r="B1" s="65"/>
      <c r="C1" s="65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66">
        <v>44896</v>
      </c>
      <c r="B2" s="66"/>
      <c r="C2" s="66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67" t="s">
        <v>2</v>
      </c>
      <c r="B3" s="69" t="s">
        <v>3</v>
      </c>
      <c r="C3" s="71" t="s">
        <v>4</v>
      </c>
      <c r="D3" s="53" t="s">
        <v>5</v>
      </c>
      <c r="E3" s="55" t="s">
        <v>6</v>
      </c>
      <c r="F3" s="57" t="s">
        <v>7</v>
      </c>
      <c r="G3" s="59" t="s">
        <v>8</v>
      </c>
      <c r="H3" s="61" t="s">
        <v>9</v>
      </c>
      <c r="I3" s="63" t="s">
        <v>10</v>
      </c>
      <c r="J3" s="49" t="s">
        <v>11</v>
      </c>
      <c r="K3" s="15" t="s">
        <v>12</v>
      </c>
      <c r="L3" s="51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8"/>
      <c r="B4" s="70"/>
      <c r="C4" s="72"/>
      <c r="D4" s="54"/>
      <c r="E4" s="56"/>
      <c r="F4" s="58"/>
      <c r="G4" s="60"/>
      <c r="H4" s="62"/>
      <c r="I4" s="64"/>
      <c r="J4" s="50"/>
      <c r="K4" s="26" t="s">
        <v>20</v>
      </c>
      <c r="L4" s="52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ht="18" customHeight="1">
      <c r="A5" s="36">
        <v>2611</v>
      </c>
      <c r="B5" s="37" t="s">
        <v>25</v>
      </c>
      <c r="C5" s="37"/>
      <c r="D5" s="37" t="s">
        <v>26</v>
      </c>
      <c r="E5" s="37" t="s">
        <v>27</v>
      </c>
      <c r="F5" s="37" t="s">
        <v>27</v>
      </c>
      <c r="G5" s="37" t="s">
        <v>28</v>
      </c>
      <c r="H5" s="37">
        <v>827</v>
      </c>
      <c r="I5" s="37" t="s">
        <v>29</v>
      </c>
      <c r="J5" s="38">
        <v>8.1999999999999993</v>
      </c>
      <c r="K5" s="39">
        <v>1.24</v>
      </c>
      <c r="L5" s="40">
        <v>0.11040000000000011</v>
      </c>
      <c r="M5" s="41" t="str">
        <f t="shared" ref="M5:M58" si="0">IF(L5&gt;0.75,"H",IF(L5&gt;0.5,"M","L"))</f>
        <v>L</v>
      </c>
      <c r="N5" s="40">
        <v>2.0518400000000003</v>
      </c>
      <c r="O5" s="41" t="str">
        <f t="shared" ref="O5:O58" si="1">IF(N5&gt;23.2,"H",IF(N5&gt;9.3,"M","L"))</f>
        <v>L</v>
      </c>
      <c r="P5" s="40">
        <v>204.97920000000002</v>
      </c>
      <c r="Q5" s="41" t="str">
        <f t="shared" ref="Q5:Q58" si="2">IF(P5&gt;136,"H",IF(P5&gt;58.4,"M","L"))</f>
        <v>H</v>
      </c>
      <c r="R5" s="40">
        <v>0.318</v>
      </c>
      <c r="S5" s="41" t="str">
        <f t="shared" ref="S5:S68" si="3">IF(R5&gt;0.6,"S","D")</f>
        <v>D</v>
      </c>
      <c r="T5" s="40">
        <v>0.79400000000000004</v>
      </c>
      <c r="U5" s="41" t="str">
        <f t="shared" ref="U5:U68" si="4">IF(T5&gt;0.2,"S","D")</f>
        <v>S</v>
      </c>
      <c r="V5" s="40">
        <v>4.0460000000000003</v>
      </c>
      <c r="W5" s="41" t="str">
        <f t="shared" ref="W5:W68" si="5">IF(V5&gt;4.5,"S","D")</f>
        <v>D</v>
      </c>
      <c r="X5" s="40">
        <v>11.76</v>
      </c>
      <c r="Y5" s="41" t="str">
        <f t="shared" ref="Y5:Y68" si="6">IF(X5&gt;2,"S","D")</f>
        <v>S</v>
      </c>
    </row>
    <row r="6" spans="1:26" ht="18" customHeight="1">
      <c r="A6" s="36">
        <v>2612</v>
      </c>
      <c r="B6" s="37" t="s">
        <v>30</v>
      </c>
      <c r="C6" s="37"/>
      <c r="D6" s="37" t="s">
        <v>26</v>
      </c>
      <c r="E6" s="37" t="s">
        <v>27</v>
      </c>
      <c r="F6" s="37" t="s">
        <v>27</v>
      </c>
      <c r="G6" s="37" t="s">
        <v>28</v>
      </c>
      <c r="H6" s="37">
        <v>1828</v>
      </c>
      <c r="I6" s="37" t="s">
        <v>29</v>
      </c>
      <c r="J6" s="38">
        <v>7.9</v>
      </c>
      <c r="K6" s="39">
        <v>1.56</v>
      </c>
      <c r="L6" s="40">
        <v>0.6624000000000001</v>
      </c>
      <c r="M6" s="41" t="str">
        <f t="shared" si="0"/>
        <v>M</v>
      </c>
      <c r="N6" s="40">
        <v>2.0518400000000003</v>
      </c>
      <c r="O6" s="41" t="str">
        <f t="shared" si="1"/>
        <v>L</v>
      </c>
      <c r="P6" s="40">
        <v>365.24160000000001</v>
      </c>
      <c r="Q6" s="41" t="str">
        <f t="shared" si="2"/>
        <v>H</v>
      </c>
      <c r="R6" s="40">
        <v>0.63800000000000001</v>
      </c>
      <c r="S6" s="41" t="str">
        <f t="shared" si="3"/>
        <v>S</v>
      </c>
      <c r="T6" s="40">
        <v>0.97599999999999998</v>
      </c>
      <c r="U6" s="41" t="str">
        <f t="shared" si="4"/>
        <v>S</v>
      </c>
      <c r="V6" s="40">
        <v>5.032</v>
      </c>
      <c r="W6" s="41" t="str">
        <f t="shared" si="5"/>
        <v>S</v>
      </c>
      <c r="X6" s="40">
        <v>17.170000000000002</v>
      </c>
      <c r="Y6" s="41" t="str">
        <f t="shared" si="6"/>
        <v>S</v>
      </c>
    </row>
    <row r="7" spans="1:26" ht="18" customHeight="1">
      <c r="A7" s="36">
        <v>2613</v>
      </c>
      <c r="B7" s="37" t="s">
        <v>31</v>
      </c>
      <c r="C7" s="37"/>
      <c r="D7" s="37" t="s">
        <v>26</v>
      </c>
      <c r="E7" s="37" t="s">
        <v>27</v>
      </c>
      <c r="F7" s="37" t="s">
        <v>27</v>
      </c>
      <c r="G7" s="37" t="s">
        <v>28</v>
      </c>
      <c r="H7" s="37">
        <v>495</v>
      </c>
      <c r="I7" s="37" t="s">
        <v>29</v>
      </c>
      <c r="J7" s="38">
        <v>8.1999999999999993</v>
      </c>
      <c r="K7" s="39">
        <v>1.37</v>
      </c>
      <c r="L7" s="40">
        <v>0.16559999999999991</v>
      </c>
      <c r="M7" s="41" t="str">
        <f t="shared" si="0"/>
        <v>L</v>
      </c>
      <c r="N7" s="40">
        <v>3.0777600000000005</v>
      </c>
      <c r="O7" s="41" t="str">
        <f t="shared" si="1"/>
        <v>L</v>
      </c>
      <c r="P7" s="40">
        <v>297.5136</v>
      </c>
      <c r="Q7" s="41" t="str">
        <f t="shared" si="2"/>
        <v>H</v>
      </c>
      <c r="R7" s="40">
        <v>0.73599999999999999</v>
      </c>
      <c r="S7" s="41" t="str">
        <f t="shared" si="3"/>
        <v>S</v>
      </c>
      <c r="T7" s="40">
        <v>0.99</v>
      </c>
      <c r="U7" s="41" t="str">
        <f t="shared" si="4"/>
        <v>S</v>
      </c>
      <c r="V7" s="40">
        <v>6.7039999999999997</v>
      </c>
      <c r="W7" s="41" t="str">
        <f t="shared" si="5"/>
        <v>S</v>
      </c>
      <c r="X7" s="40">
        <v>13.31</v>
      </c>
      <c r="Y7" s="41" t="str">
        <f t="shared" si="6"/>
        <v>S</v>
      </c>
    </row>
    <row r="8" spans="1:26" ht="18" customHeight="1">
      <c r="A8" s="36">
        <v>2614</v>
      </c>
      <c r="B8" s="37" t="s">
        <v>32</v>
      </c>
      <c r="C8" s="37"/>
      <c r="D8" s="37" t="s">
        <v>26</v>
      </c>
      <c r="E8" s="37" t="s">
        <v>27</v>
      </c>
      <c r="F8" s="37" t="s">
        <v>27</v>
      </c>
      <c r="G8" s="37" t="s">
        <v>28</v>
      </c>
      <c r="H8" s="37">
        <v>631</v>
      </c>
      <c r="I8" s="37" t="s">
        <v>29</v>
      </c>
      <c r="J8" s="38">
        <v>8.3000000000000007</v>
      </c>
      <c r="K8" s="39">
        <v>1.98</v>
      </c>
      <c r="L8" s="40">
        <v>5.5200000000000297E-2</v>
      </c>
      <c r="M8" s="41" t="str">
        <f t="shared" si="0"/>
        <v>L</v>
      </c>
      <c r="N8" s="40">
        <v>2.0518400000000003</v>
      </c>
      <c r="O8" s="41" t="str">
        <f t="shared" si="1"/>
        <v>L</v>
      </c>
      <c r="P8" s="40">
        <v>276.02560000000005</v>
      </c>
      <c r="Q8" s="41" t="str">
        <f t="shared" si="2"/>
        <v>H</v>
      </c>
      <c r="R8" s="40">
        <v>2.1259999999999999</v>
      </c>
      <c r="S8" s="41" t="str">
        <f t="shared" si="3"/>
        <v>S</v>
      </c>
      <c r="T8" s="40">
        <v>0.73399999999999999</v>
      </c>
      <c r="U8" s="41" t="str">
        <f t="shared" si="4"/>
        <v>S</v>
      </c>
      <c r="V8" s="40">
        <v>4.25</v>
      </c>
      <c r="W8" s="41" t="str">
        <f t="shared" si="5"/>
        <v>D</v>
      </c>
      <c r="X8" s="40">
        <v>14.18</v>
      </c>
      <c r="Y8" s="41" t="str">
        <f t="shared" si="6"/>
        <v>S</v>
      </c>
    </row>
    <row r="9" spans="1:26" ht="18" customHeight="1">
      <c r="A9" s="36">
        <v>2615</v>
      </c>
      <c r="B9" s="37" t="s">
        <v>33</v>
      </c>
      <c r="C9" s="37"/>
      <c r="D9" s="37" t="s">
        <v>26</v>
      </c>
      <c r="E9" s="37" t="s">
        <v>27</v>
      </c>
      <c r="F9" s="37" t="s">
        <v>27</v>
      </c>
      <c r="G9" s="37" t="s">
        <v>28</v>
      </c>
      <c r="H9" s="37">
        <v>218</v>
      </c>
      <c r="I9" s="37" t="s">
        <v>29</v>
      </c>
      <c r="J9" s="38">
        <v>8.4</v>
      </c>
      <c r="K9" s="39">
        <v>0.59</v>
      </c>
      <c r="L9" s="40">
        <v>2.7599999999999906E-2</v>
      </c>
      <c r="M9" s="41" t="str">
        <f t="shared" si="0"/>
        <v>L</v>
      </c>
      <c r="N9" s="40">
        <v>2.0518400000000003</v>
      </c>
      <c r="O9" s="41" t="str">
        <f t="shared" si="1"/>
        <v>L</v>
      </c>
      <c r="P9" s="40">
        <v>243.0592</v>
      </c>
      <c r="Q9" s="41" t="str">
        <f t="shared" si="2"/>
        <v>H</v>
      </c>
      <c r="R9" s="40">
        <v>0.63800000000000001</v>
      </c>
      <c r="S9" s="41" t="str">
        <f t="shared" si="3"/>
        <v>S</v>
      </c>
      <c r="T9" s="40">
        <v>0.49199999999999999</v>
      </c>
      <c r="U9" s="41" t="str">
        <f t="shared" si="4"/>
        <v>S</v>
      </c>
      <c r="V9" s="40">
        <v>5.3760000000000003</v>
      </c>
      <c r="W9" s="41" t="str">
        <f t="shared" si="5"/>
        <v>S</v>
      </c>
      <c r="X9" s="40">
        <v>12.74</v>
      </c>
      <c r="Y9" s="41" t="str">
        <f t="shared" si="6"/>
        <v>S</v>
      </c>
    </row>
    <row r="10" spans="1:26" ht="18" customHeight="1">
      <c r="A10" s="36">
        <v>2616</v>
      </c>
      <c r="B10" s="37" t="s">
        <v>34</v>
      </c>
      <c r="C10" s="37"/>
      <c r="D10" s="37" t="s">
        <v>26</v>
      </c>
      <c r="E10" s="37" t="s">
        <v>27</v>
      </c>
      <c r="F10" s="37" t="s">
        <v>27</v>
      </c>
      <c r="G10" s="37" t="s">
        <v>28</v>
      </c>
      <c r="H10" s="37">
        <v>127</v>
      </c>
      <c r="I10" s="37" t="s">
        <v>29</v>
      </c>
      <c r="J10" s="38">
        <v>9</v>
      </c>
      <c r="K10" s="39">
        <v>0.88</v>
      </c>
      <c r="L10" s="40">
        <v>0.6624000000000001</v>
      </c>
      <c r="M10" s="41" t="str">
        <f t="shared" si="0"/>
        <v>M</v>
      </c>
      <c r="N10" s="40">
        <v>44.627519999999997</v>
      </c>
      <c r="O10" s="41" t="str">
        <f t="shared" si="1"/>
        <v>H</v>
      </c>
      <c r="P10" s="40">
        <v>186.21119999999999</v>
      </c>
      <c r="Q10" s="41" t="str">
        <f t="shared" si="2"/>
        <v>H</v>
      </c>
      <c r="R10" s="40">
        <v>1.4339999999999999</v>
      </c>
      <c r="S10" s="41" t="str">
        <f t="shared" si="3"/>
        <v>S</v>
      </c>
      <c r="T10" s="40">
        <v>0.38600000000000001</v>
      </c>
      <c r="U10" s="41" t="str">
        <f t="shared" si="4"/>
        <v>S</v>
      </c>
      <c r="V10" s="40">
        <v>4.2</v>
      </c>
      <c r="W10" s="41" t="str">
        <f t="shared" si="5"/>
        <v>D</v>
      </c>
      <c r="X10" s="40">
        <v>6.8940000000000001</v>
      </c>
      <c r="Y10" s="41" t="str">
        <f t="shared" si="6"/>
        <v>S</v>
      </c>
    </row>
    <row r="11" spans="1:26" ht="18" customHeight="1">
      <c r="A11" s="36">
        <v>2617</v>
      </c>
      <c r="B11" s="37" t="s">
        <v>34</v>
      </c>
      <c r="C11" s="37"/>
      <c r="D11" s="37" t="s">
        <v>26</v>
      </c>
      <c r="E11" s="37" t="s">
        <v>27</v>
      </c>
      <c r="F11" s="37" t="s">
        <v>27</v>
      </c>
      <c r="G11" s="37" t="s">
        <v>28</v>
      </c>
      <c r="H11" s="37">
        <v>525</v>
      </c>
      <c r="I11" s="37" t="s">
        <v>29</v>
      </c>
      <c r="J11" s="38">
        <v>7.8</v>
      </c>
      <c r="K11" s="39">
        <v>2.54</v>
      </c>
      <c r="L11" s="40">
        <v>0.40800000000000003</v>
      </c>
      <c r="M11" s="41" t="str">
        <f t="shared" si="0"/>
        <v>L</v>
      </c>
      <c r="N11" s="40">
        <v>21.544320000000003</v>
      </c>
      <c r="O11" s="41" t="str">
        <f t="shared" si="1"/>
        <v>M</v>
      </c>
      <c r="P11" s="40">
        <v>338.8032</v>
      </c>
      <c r="Q11" s="41" t="str">
        <f t="shared" si="2"/>
        <v>H</v>
      </c>
      <c r="R11" s="40">
        <v>1.698</v>
      </c>
      <c r="S11" s="41" t="str">
        <f t="shared" si="3"/>
        <v>S</v>
      </c>
      <c r="T11" s="40">
        <v>0.81</v>
      </c>
      <c r="U11" s="41" t="str">
        <f t="shared" si="4"/>
        <v>S</v>
      </c>
      <c r="V11" s="40">
        <v>4.6900000000000004</v>
      </c>
      <c r="W11" s="41" t="str">
        <f t="shared" si="5"/>
        <v>S</v>
      </c>
      <c r="X11" s="40">
        <v>8.98</v>
      </c>
      <c r="Y11" s="41" t="str">
        <f t="shared" si="6"/>
        <v>S</v>
      </c>
    </row>
    <row r="12" spans="1:26" ht="18" customHeight="1">
      <c r="A12" s="36">
        <v>2618</v>
      </c>
      <c r="B12" s="37" t="s">
        <v>35</v>
      </c>
      <c r="C12" s="37"/>
      <c r="D12" s="37" t="s">
        <v>26</v>
      </c>
      <c r="E12" s="37" t="s">
        <v>27</v>
      </c>
      <c r="F12" s="37" t="s">
        <v>27</v>
      </c>
      <c r="G12" s="37" t="s">
        <v>28</v>
      </c>
      <c r="H12" s="37">
        <v>579</v>
      </c>
      <c r="I12" s="37" t="s">
        <v>29</v>
      </c>
      <c r="J12" s="38">
        <v>8.4</v>
      </c>
      <c r="K12" s="39">
        <v>1.04</v>
      </c>
      <c r="L12" s="40">
        <v>0.99</v>
      </c>
      <c r="M12" s="41" t="str">
        <f t="shared" si="0"/>
        <v>H</v>
      </c>
      <c r="N12" s="40">
        <v>15.3888</v>
      </c>
      <c r="O12" s="41" t="str">
        <f t="shared" si="1"/>
        <v>M</v>
      </c>
      <c r="P12" s="40">
        <v>251.38240000000002</v>
      </c>
      <c r="Q12" s="41" t="str">
        <f t="shared" si="2"/>
        <v>H</v>
      </c>
      <c r="R12" s="40">
        <v>0.64</v>
      </c>
      <c r="S12" s="41" t="str">
        <f t="shared" si="3"/>
        <v>S</v>
      </c>
      <c r="T12" s="40">
        <v>0.40200000000000002</v>
      </c>
      <c r="U12" s="41" t="str">
        <f t="shared" si="4"/>
        <v>S</v>
      </c>
      <c r="V12" s="40">
        <v>3.2320000000000002</v>
      </c>
      <c r="W12" s="41" t="str">
        <f t="shared" si="5"/>
        <v>D</v>
      </c>
      <c r="X12" s="40">
        <v>2.4940000000000002</v>
      </c>
      <c r="Y12" s="41" t="str">
        <f t="shared" si="6"/>
        <v>S</v>
      </c>
    </row>
    <row r="13" spans="1:26" ht="18" customHeight="1">
      <c r="A13" s="36">
        <v>2619</v>
      </c>
      <c r="B13" s="37" t="s">
        <v>36</v>
      </c>
      <c r="C13" s="37"/>
      <c r="D13" s="37" t="s">
        <v>26</v>
      </c>
      <c r="E13" s="37" t="s">
        <v>27</v>
      </c>
      <c r="F13" s="37" t="s">
        <v>27</v>
      </c>
      <c r="G13" s="37" t="s">
        <v>28</v>
      </c>
      <c r="H13" s="37">
        <v>423</v>
      </c>
      <c r="I13" s="37" t="s">
        <v>29</v>
      </c>
      <c r="J13" s="38">
        <v>8.6999999999999993</v>
      </c>
      <c r="K13" s="39">
        <v>0.81</v>
      </c>
      <c r="L13" s="40">
        <v>0.81600000000000006</v>
      </c>
      <c r="M13" s="41" t="str">
        <f t="shared" si="0"/>
        <v>H</v>
      </c>
      <c r="N13" s="40">
        <v>33.855360000000005</v>
      </c>
      <c r="O13" s="41" t="str">
        <f t="shared" si="1"/>
        <v>H</v>
      </c>
      <c r="P13" s="40">
        <v>204.97920000000002</v>
      </c>
      <c r="Q13" s="41" t="str">
        <f t="shared" si="2"/>
        <v>H</v>
      </c>
      <c r="R13" s="40">
        <v>0.68</v>
      </c>
      <c r="S13" s="41" t="str">
        <f t="shared" si="3"/>
        <v>S</v>
      </c>
      <c r="T13" s="40">
        <v>0.432</v>
      </c>
      <c r="U13" s="41" t="str">
        <f t="shared" si="4"/>
        <v>S</v>
      </c>
      <c r="V13" s="40">
        <v>5.16</v>
      </c>
      <c r="W13" s="41" t="str">
        <f t="shared" si="5"/>
        <v>S</v>
      </c>
      <c r="X13" s="40">
        <v>6.5640000000000001</v>
      </c>
      <c r="Y13" s="41" t="str">
        <f t="shared" si="6"/>
        <v>S</v>
      </c>
    </row>
    <row r="14" spans="1:26" ht="18" customHeight="1">
      <c r="A14" s="36">
        <v>2620</v>
      </c>
      <c r="B14" s="37" t="s">
        <v>33</v>
      </c>
      <c r="C14" s="37"/>
      <c r="D14" s="37" t="s">
        <v>26</v>
      </c>
      <c r="E14" s="37" t="s">
        <v>27</v>
      </c>
      <c r="F14" s="37" t="s">
        <v>27</v>
      </c>
      <c r="G14" s="37" t="s">
        <v>28</v>
      </c>
      <c r="H14" s="37">
        <v>1361</v>
      </c>
      <c r="I14" s="37" t="s">
        <v>29</v>
      </c>
      <c r="J14" s="38">
        <v>8.4</v>
      </c>
      <c r="K14" s="39">
        <v>0.45</v>
      </c>
      <c r="L14" s="40">
        <v>0.40800000000000003</v>
      </c>
      <c r="M14" s="41" t="str">
        <f t="shared" si="0"/>
        <v>L</v>
      </c>
      <c r="N14" s="40">
        <v>23.596160000000001</v>
      </c>
      <c r="O14" s="41" t="str">
        <f t="shared" si="1"/>
        <v>H</v>
      </c>
      <c r="P14" s="40">
        <v>188.00640000000001</v>
      </c>
      <c r="Q14" s="41" t="str">
        <f t="shared" si="2"/>
        <v>H</v>
      </c>
      <c r="R14" s="40">
        <v>1.0840000000000001</v>
      </c>
      <c r="S14" s="41" t="str">
        <f t="shared" si="3"/>
        <v>S</v>
      </c>
      <c r="T14" s="40">
        <v>0.46200000000000002</v>
      </c>
      <c r="U14" s="41" t="str">
        <f t="shared" si="4"/>
        <v>S</v>
      </c>
      <c r="V14" s="40">
        <v>4.22</v>
      </c>
      <c r="W14" s="41" t="str">
        <f t="shared" si="5"/>
        <v>D</v>
      </c>
      <c r="X14" s="40">
        <v>11.42</v>
      </c>
      <c r="Y14" s="41" t="str">
        <f t="shared" si="6"/>
        <v>S</v>
      </c>
    </row>
    <row r="15" spans="1:26" ht="18" customHeight="1">
      <c r="A15" s="36">
        <v>2621</v>
      </c>
      <c r="B15" s="37" t="s">
        <v>37</v>
      </c>
      <c r="C15" s="37"/>
      <c r="D15" s="37" t="s">
        <v>26</v>
      </c>
      <c r="E15" s="37" t="s">
        <v>27</v>
      </c>
      <c r="F15" s="37" t="s">
        <v>27</v>
      </c>
      <c r="G15" s="37" t="s">
        <v>28</v>
      </c>
      <c r="H15" s="37">
        <v>2163</v>
      </c>
      <c r="I15" s="37" t="s">
        <v>29</v>
      </c>
      <c r="J15" s="38">
        <v>8.4</v>
      </c>
      <c r="K15" s="39">
        <v>0.42</v>
      </c>
      <c r="L15" s="40">
        <v>0.95200000000000007</v>
      </c>
      <c r="M15" s="41" t="str">
        <f t="shared" si="0"/>
        <v>H</v>
      </c>
      <c r="N15" s="40">
        <v>27.186880000000002</v>
      </c>
      <c r="O15" s="41" t="str">
        <f t="shared" si="1"/>
        <v>H</v>
      </c>
      <c r="P15" s="40">
        <v>180.82560000000004</v>
      </c>
      <c r="Q15" s="41" t="str">
        <f t="shared" si="2"/>
        <v>H</v>
      </c>
      <c r="R15" s="40">
        <v>1.3720000000000001</v>
      </c>
      <c r="S15" s="41" t="str">
        <f t="shared" si="3"/>
        <v>S</v>
      </c>
      <c r="T15" s="40">
        <v>0.64400000000000002</v>
      </c>
      <c r="U15" s="41" t="str">
        <f t="shared" si="4"/>
        <v>S</v>
      </c>
      <c r="V15" s="40">
        <v>5.718</v>
      </c>
      <c r="W15" s="41" t="str">
        <f t="shared" si="5"/>
        <v>S</v>
      </c>
      <c r="X15" s="40">
        <v>7.5540000000000003</v>
      </c>
      <c r="Y15" s="41" t="str">
        <f t="shared" si="6"/>
        <v>S</v>
      </c>
    </row>
    <row r="16" spans="1:26" ht="18" customHeight="1">
      <c r="A16" s="36">
        <v>2622</v>
      </c>
      <c r="B16" s="37" t="s">
        <v>38</v>
      </c>
      <c r="C16" s="37"/>
      <c r="D16" s="37" t="s">
        <v>26</v>
      </c>
      <c r="E16" s="37" t="s">
        <v>27</v>
      </c>
      <c r="F16" s="37" t="s">
        <v>27</v>
      </c>
      <c r="G16" s="37" t="s">
        <v>28</v>
      </c>
      <c r="H16" s="37">
        <v>1112</v>
      </c>
      <c r="I16" s="37" t="s">
        <v>29</v>
      </c>
      <c r="J16" s="38">
        <v>8.4</v>
      </c>
      <c r="K16" s="39">
        <v>0.45</v>
      </c>
      <c r="L16" s="40">
        <v>0.95200000000000007</v>
      </c>
      <c r="M16" s="41" t="str">
        <f t="shared" si="0"/>
        <v>H</v>
      </c>
      <c r="N16" s="40">
        <v>45.140480000000004</v>
      </c>
      <c r="O16" s="41" t="str">
        <f t="shared" si="1"/>
        <v>H</v>
      </c>
      <c r="P16" s="40">
        <v>234.84480000000002</v>
      </c>
      <c r="Q16" s="41" t="str">
        <f t="shared" si="2"/>
        <v>H</v>
      </c>
      <c r="R16" s="40">
        <v>0.65</v>
      </c>
      <c r="S16" s="41" t="str">
        <f t="shared" si="3"/>
        <v>S</v>
      </c>
      <c r="T16" s="40">
        <v>0.312</v>
      </c>
      <c r="U16" s="41" t="str">
        <f t="shared" si="4"/>
        <v>S</v>
      </c>
      <c r="V16" s="40">
        <v>5.5460000000000003</v>
      </c>
      <c r="W16" s="41" t="str">
        <f t="shared" si="5"/>
        <v>S</v>
      </c>
      <c r="X16" s="40">
        <v>8.8239999999999998</v>
      </c>
      <c r="Y16" s="41" t="str">
        <f t="shared" si="6"/>
        <v>S</v>
      </c>
    </row>
    <row r="17" spans="1:25" ht="18" customHeight="1">
      <c r="A17" s="36">
        <v>2623</v>
      </c>
      <c r="B17" s="37" t="s">
        <v>39</v>
      </c>
      <c r="C17" s="37"/>
      <c r="D17" s="37" t="s">
        <v>26</v>
      </c>
      <c r="E17" s="37" t="s">
        <v>27</v>
      </c>
      <c r="F17" s="37" t="s">
        <v>27</v>
      </c>
      <c r="G17" s="37" t="s">
        <v>28</v>
      </c>
      <c r="H17" s="37">
        <v>918</v>
      </c>
      <c r="I17" s="37" t="s">
        <v>29</v>
      </c>
      <c r="J17" s="38">
        <v>8.5</v>
      </c>
      <c r="K17" s="39">
        <v>0.54</v>
      </c>
      <c r="L17" s="40">
        <v>0.68</v>
      </c>
      <c r="M17" s="41" t="str">
        <f t="shared" si="0"/>
        <v>M</v>
      </c>
      <c r="N17" s="40">
        <v>20.518400000000003</v>
      </c>
      <c r="O17" s="41" t="str">
        <f t="shared" si="1"/>
        <v>M</v>
      </c>
      <c r="P17" s="40">
        <v>225.86880000000002</v>
      </c>
      <c r="Q17" s="41" t="str">
        <f t="shared" si="2"/>
        <v>H</v>
      </c>
      <c r="R17" s="40">
        <v>1.3480000000000001</v>
      </c>
      <c r="S17" s="41" t="str">
        <f t="shared" si="3"/>
        <v>S</v>
      </c>
      <c r="T17" s="40">
        <v>0.61399999999999999</v>
      </c>
      <c r="U17" s="41" t="str">
        <f t="shared" si="4"/>
        <v>S</v>
      </c>
      <c r="V17" s="40">
        <v>4.7320000000000002</v>
      </c>
      <c r="W17" s="41" t="str">
        <f t="shared" si="5"/>
        <v>S</v>
      </c>
      <c r="X17" s="40">
        <v>10.41</v>
      </c>
      <c r="Y17" s="41" t="str">
        <f t="shared" si="6"/>
        <v>S</v>
      </c>
    </row>
    <row r="18" spans="1:25" ht="18" customHeight="1">
      <c r="A18" s="36">
        <v>2624</v>
      </c>
      <c r="B18" s="37" t="s">
        <v>40</v>
      </c>
      <c r="C18" s="37"/>
      <c r="D18" s="37" t="s">
        <v>26</v>
      </c>
      <c r="E18" s="37" t="s">
        <v>27</v>
      </c>
      <c r="F18" s="37" t="s">
        <v>27</v>
      </c>
      <c r="G18" s="37" t="s">
        <v>28</v>
      </c>
      <c r="H18" s="37">
        <v>792</v>
      </c>
      <c r="I18" s="37" t="s">
        <v>29</v>
      </c>
      <c r="J18" s="38">
        <v>8.9</v>
      </c>
      <c r="K18" s="39">
        <v>0.37</v>
      </c>
      <c r="L18" s="40">
        <v>0.68</v>
      </c>
      <c r="M18" s="41" t="str">
        <f t="shared" si="0"/>
        <v>M</v>
      </c>
      <c r="N18" s="40">
        <v>11.798080000000001</v>
      </c>
      <c r="O18" s="41" t="str">
        <f t="shared" si="1"/>
        <v>M</v>
      </c>
      <c r="P18" s="40">
        <v>221.29920000000001</v>
      </c>
      <c r="Q18" s="41" t="str">
        <f t="shared" si="2"/>
        <v>H</v>
      </c>
      <c r="R18" s="40">
        <v>0.76600000000000001</v>
      </c>
      <c r="S18" s="41" t="str">
        <f t="shared" si="3"/>
        <v>S</v>
      </c>
      <c r="T18" s="40">
        <v>0.41599999999999998</v>
      </c>
      <c r="U18" s="41" t="str">
        <f t="shared" si="4"/>
        <v>S</v>
      </c>
      <c r="V18" s="40">
        <v>4.22</v>
      </c>
      <c r="W18" s="41" t="str">
        <f t="shared" si="5"/>
        <v>D</v>
      </c>
      <c r="X18" s="40">
        <v>3.5720000000000001</v>
      </c>
      <c r="Y18" s="41" t="str">
        <f t="shared" si="6"/>
        <v>S</v>
      </c>
    </row>
    <row r="19" spans="1:25" ht="18" customHeight="1">
      <c r="A19" s="36">
        <v>2625</v>
      </c>
      <c r="B19" s="37" t="s">
        <v>38</v>
      </c>
      <c r="C19" s="37"/>
      <c r="D19" s="37" t="s">
        <v>26</v>
      </c>
      <c r="E19" s="37" t="s">
        <v>27</v>
      </c>
      <c r="F19" s="37" t="s">
        <v>27</v>
      </c>
      <c r="G19" s="37" t="s">
        <v>28</v>
      </c>
      <c r="H19" s="37">
        <v>1875</v>
      </c>
      <c r="I19" s="37" t="s">
        <v>29</v>
      </c>
      <c r="J19" s="38">
        <v>8.4</v>
      </c>
      <c r="K19" s="39">
        <v>0.63</v>
      </c>
      <c r="L19" s="40">
        <v>0.40800000000000003</v>
      </c>
      <c r="M19" s="41" t="str">
        <f t="shared" si="0"/>
        <v>L</v>
      </c>
      <c r="N19" s="40">
        <v>25.648000000000003</v>
      </c>
      <c r="O19" s="41" t="str">
        <f t="shared" si="1"/>
        <v>H</v>
      </c>
      <c r="P19" s="40">
        <v>288.7552</v>
      </c>
      <c r="Q19" s="41" t="str">
        <f t="shared" si="2"/>
        <v>H</v>
      </c>
      <c r="R19" s="40">
        <v>0.86399999999999999</v>
      </c>
      <c r="S19" s="41" t="str">
        <f t="shared" si="3"/>
        <v>S</v>
      </c>
      <c r="T19" s="40">
        <v>0.40200000000000002</v>
      </c>
      <c r="U19" s="41" t="str">
        <f t="shared" si="4"/>
        <v>S</v>
      </c>
      <c r="V19" s="40">
        <v>5.8460000000000001</v>
      </c>
      <c r="W19" s="41" t="str">
        <f t="shared" si="5"/>
        <v>S</v>
      </c>
      <c r="X19" s="40">
        <v>11.9</v>
      </c>
      <c r="Y19" s="41" t="str">
        <f t="shared" si="6"/>
        <v>S</v>
      </c>
    </row>
    <row r="20" spans="1:25" ht="18" customHeight="1">
      <c r="A20" s="36">
        <v>2626</v>
      </c>
      <c r="B20" s="37" t="s">
        <v>32</v>
      </c>
      <c r="C20" s="37"/>
      <c r="D20" s="37" t="s">
        <v>26</v>
      </c>
      <c r="E20" s="37" t="s">
        <v>27</v>
      </c>
      <c r="F20" s="37" t="s">
        <v>27</v>
      </c>
      <c r="G20" s="37" t="s">
        <v>28</v>
      </c>
      <c r="H20" s="37">
        <v>631</v>
      </c>
      <c r="I20" s="37" t="s">
        <v>29</v>
      </c>
      <c r="J20" s="38">
        <v>8.3000000000000007</v>
      </c>
      <c r="K20" s="39">
        <v>1.51</v>
      </c>
      <c r="L20" s="40">
        <v>0.68</v>
      </c>
      <c r="M20" s="41" t="str">
        <f t="shared" si="0"/>
        <v>M</v>
      </c>
      <c r="N20" s="40">
        <v>13.336959999999999</v>
      </c>
      <c r="O20" s="41" t="str">
        <f t="shared" si="1"/>
        <v>M</v>
      </c>
      <c r="P20" s="40">
        <v>241.20960000000002</v>
      </c>
      <c r="Q20" s="41" t="str">
        <f t="shared" si="2"/>
        <v>H</v>
      </c>
      <c r="R20" s="40">
        <v>1.048</v>
      </c>
      <c r="S20" s="41" t="str">
        <f t="shared" si="3"/>
        <v>S</v>
      </c>
      <c r="T20" s="40">
        <v>0.41599999999999998</v>
      </c>
      <c r="U20" s="41" t="str">
        <f t="shared" si="4"/>
        <v>S</v>
      </c>
      <c r="V20" s="40">
        <v>4.1740000000000004</v>
      </c>
      <c r="W20" s="41" t="str">
        <f t="shared" si="5"/>
        <v>D</v>
      </c>
      <c r="X20" s="40">
        <v>13.22</v>
      </c>
      <c r="Y20" s="41" t="str">
        <f t="shared" si="6"/>
        <v>S</v>
      </c>
    </row>
    <row r="21" spans="1:25" ht="18" customHeight="1">
      <c r="A21" s="36">
        <v>2627</v>
      </c>
      <c r="B21" s="37" t="s">
        <v>38</v>
      </c>
      <c r="C21" s="37"/>
      <c r="D21" s="37" t="s">
        <v>26</v>
      </c>
      <c r="E21" s="37" t="s">
        <v>27</v>
      </c>
      <c r="F21" s="37" t="s">
        <v>27</v>
      </c>
      <c r="G21" s="37" t="s">
        <v>28</v>
      </c>
      <c r="H21" s="37">
        <v>713</v>
      </c>
      <c r="I21" s="37" t="s">
        <v>29</v>
      </c>
      <c r="J21" s="38">
        <v>8.1</v>
      </c>
      <c r="K21" s="39">
        <v>2.14</v>
      </c>
      <c r="L21" s="40">
        <v>0.40800000000000003</v>
      </c>
      <c r="M21" s="41" t="str">
        <f t="shared" si="0"/>
        <v>L</v>
      </c>
      <c r="N21" s="40">
        <v>13.336959999999999</v>
      </c>
      <c r="O21" s="41" t="str">
        <f t="shared" si="1"/>
        <v>M</v>
      </c>
      <c r="P21" s="40">
        <v>292.9984</v>
      </c>
      <c r="Q21" s="41" t="str">
        <f t="shared" si="2"/>
        <v>H</v>
      </c>
      <c r="R21" s="40">
        <v>1.6919999999999999</v>
      </c>
      <c r="S21" s="41" t="str">
        <f t="shared" si="3"/>
        <v>S</v>
      </c>
      <c r="T21" s="40">
        <v>0.64400000000000002</v>
      </c>
      <c r="U21" s="41" t="str">
        <f t="shared" si="4"/>
        <v>S</v>
      </c>
      <c r="V21" s="40">
        <v>5.5039999999999996</v>
      </c>
      <c r="W21" s="41" t="str">
        <f t="shared" si="5"/>
        <v>S</v>
      </c>
      <c r="X21" s="40">
        <v>14.11</v>
      </c>
      <c r="Y21" s="41" t="str">
        <f t="shared" si="6"/>
        <v>S</v>
      </c>
    </row>
    <row r="22" spans="1:25" ht="18" customHeight="1">
      <c r="A22" s="36">
        <v>2628</v>
      </c>
      <c r="B22" s="37" t="s">
        <v>41</v>
      </c>
      <c r="C22" s="37"/>
      <c r="D22" s="37" t="s">
        <v>26</v>
      </c>
      <c r="E22" s="37" t="s">
        <v>27</v>
      </c>
      <c r="F22" s="37" t="s">
        <v>27</v>
      </c>
      <c r="G22" s="37" t="s">
        <v>28</v>
      </c>
      <c r="H22" s="37">
        <v>628</v>
      </c>
      <c r="I22" s="37" t="s">
        <v>29</v>
      </c>
      <c r="J22" s="38">
        <v>8.5</v>
      </c>
      <c r="K22" s="39">
        <v>0.54</v>
      </c>
      <c r="L22" s="40">
        <v>0.68</v>
      </c>
      <c r="M22" s="41" t="str">
        <f t="shared" si="0"/>
        <v>M</v>
      </c>
      <c r="N22" s="40">
        <v>19.49248</v>
      </c>
      <c r="O22" s="41" t="str">
        <f t="shared" si="1"/>
        <v>M</v>
      </c>
      <c r="P22" s="40">
        <v>237.2928</v>
      </c>
      <c r="Q22" s="41" t="str">
        <f t="shared" si="2"/>
        <v>H</v>
      </c>
      <c r="R22" s="40">
        <v>0.77200000000000002</v>
      </c>
      <c r="S22" s="41" t="str">
        <f t="shared" si="3"/>
        <v>S</v>
      </c>
      <c r="T22" s="40">
        <v>0.49199999999999999</v>
      </c>
      <c r="U22" s="41" t="str">
        <f t="shared" si="4"/>
        <v>S</v>
      </c>
      <c r="V22" s="40">
        <v>5.16</v>
      </c>
      <c r="W22" s="41" t="str">
        <f t="shared" si="5"/>
        <v>S</v>
      </c>
      <c r="X22" s="40">
        <v>7.2060000000000004</v>
      </c>
      <c r="Y22" s="41" t="str">
        <f t="shared" si="6"/>
        <v>S</v>
      </c>
    </row>
    <row r="23" spans="1:25" ht="18" customHeight="1">
      <c r="A23" s="36">
        <v>2629</v>
      </c>
      <c r="B23" s="37" t="s">
        <v>42</v>
      </c>
      <c r="C23" s="37"/>
      <c r="D23" s="37" t="s">
        <v>26</v>
      </c>
      <c r="E23" s="37" t="s">
        <v>27</v>
      </c>
      <c r="F23" s="37" t="s">
        <v>27</v>
      </c>
      <c r="G23" s="37" t="s">
        <v>28</v>
      </c>
      <c r="H23" s="37">
        <v>1404</v>
      </c>
      <c r="I23" s="37" t="s">
        <v>29</v>
      </c>
      <c r="J23" s="38">
        <v>8.4</v>
      </c>
      <c r="K23" s="39">
        <v>0.56999999999999995</v>
      </c>
      <c r="L23" s="40">
        <v>0.4896000000000002</v>
      </c>
      <c r="M23" s="41" t="str">
        <f t="shared" si="0"/>
        <v>L</v>
      </c>
      <c r="N23" s="40">
        <v>14.875840000000002</v>
      </c>
      <c r="O23" s="41" t="str">
        <f t="shared" si="1"/>
        <v>M</v>
      </c>
      <c r="P23" s="40">
        <v>322.64640000000003</v>
      </c>
      <c r="Q23" s="41" t="str">
        <f t="shared" si="2"/>
        <v>H</v>
      </c>
      <c r="R23" s="40">
        <v>0.79600000000000004</v>
      </c>
      <c r="S23" s="41" t="str">
        <f t="shared" si="3"/>
        <v>S</v>
      </c>
      <c r="T23" s="40">
        <v>0.49199999999999999</v>
      </c>
      <c r="U23" s="41" t="str">
        <f t="shared" si="4"/>
        <v>S</v>
      </c>
      <c r="V23" s="40">
        <v>6.9619999999999997</v>
      </c>
      <c r="W23" s="41" t="str">
        <f t="shared" si="5"/>
        <v>S</v>
      </c>
      <c r="X23" s="40">
        <v>10.74</v>
      </c>
      <c r="Y23" s="41" t="str">
        <f t="shared" si="6"/>
        <v>S</v>
      </c>
    </row>
    <row r="24" spans="1:25" ht="18" customHeight="1">
      <c r="A24" s="36">
        <v>2630</v>
      </c>
      <c r="B24" s="37" t="s">
        <v>43</v>
      </c>
      <c r="C24" s="37"/>
      <c r="D24" s="37" t="s">
        <v>26</v>
      </c>
      <c r="E24" s="37" t="s">
        <v>27</v>
      </c>
      <c r="F24" s="37" t="s">
        <v>27</v>
      </c>
      <c r="G24" s="37" t="s">
        <v>28</v>
      </c>
      <c r="H24" s="37">
        <v>1252</v>
      </c>
      <c r="I24" s="37" t="s">
        <v>29</v>
      </c>
      <c r="J24" s="38">
        <v>8.5</v>
      </c>
      <c r="K24" s="39">
        <v>0.74</v>
      </c>
      <c r="L24" s="40">
        <v>0.46239999999999987</v>
      </c>
      <c r="M24" s="41" t="str">
        <f t="shared" si="0"/>
        <v>L</v>
      </c>
      <c r="N24" s="40">
        <v>30.26464</v>
      </c>
      <c r="O24" s="41" t="str">
        <f t="shared" si="1"/>
        <v>H</v>
      </c>
      <c r="P24" s="40">
        <v>164.28800000000001</v>
      </c>
      <c r="Q24" s="41" t="str">
        <f t="shared" si="2"/>
        <v>H</v>
      </c>
      <c r="R24" s="40">
        <v>1.3360000000000001</v>
      </c>
      <c r="S24" s="41" t="str">
        <f t="shared" si="3"/>
        <v>S</v>
      </c>
      <c r="T24" s="40">
        <v>0.41599999999999998</v>
      </c>
      <c r="U24" s="41" t="str">
        <f t="shared" si="4"/>
        <v>S</v>
      </c>
      <c r="V24" s="40">
        <v>5.59</v>
      </c>
      <c r="W24" s="41" t="str">
        <f t="shared" si="5"/>
        <v>S</v>
      </c>
      <c r="X24" s="40">
        <v>8.4420000000000002</v>
      </c>
      <c r="Y24" s="41" t="str">
        <f t="shared" si="6"/>
        <v>S</v>
      </c>
    </row>
    <row r="25" spans="1:25" ht="18" customHeight="1">
      <c r="A25" s="36">
        <v>2631</v>
      </c>
      <c r="B25" s="37" t="s">
        <v>44</v>
      </c>
      <c r="C25" s="37"/>
      <c r="D25" s="37" t="s">
        <v>26</v>
      </c>
      <c r="E25" s="37" t="s">
        <v>27</v>
      </c>
      <c r="F25" s="37" t="s">
        <v>27</v>
      </c>
      <c r="G25" s="37" t="s">
        <v>28</v>
      </c>
      <c r="H25" s="37">
        <v>783</v>
      </c>
      <c r="I25" s="37" t="s">
        <v>29</v>
      </c>
      <c r="J25" s="38">
        <v>8.4</v>
      </c>
      <c r="K25" s="39">
        <v>0.53</v>
      </c>
      <c r="L25" s="40">
        <v>0.54400000000000004</v>
      </c>
      <c r="M25" s="41" t="str">
        <f t="shared" si="0"/>
        <v>M</v>
      </c>
      <c r="N25" s="40">
        <v>10.772160000000001</v>
      </c>
      <c r="O25" s="41" t="str">
        <f t="shared" si="1"/>
        <v>M</v>
      </c>
      <c r="P25" s="40">
        <v>225.86880000000002</v>
      </c>
      <c r="Q25" s="41" t="str">
        <f t="shared" si="2"/>
        <v>H</v>
      </c>
      <c r="R25" s="40">
        <v>1.1100000000000001</v>
      </c>
      <c r="S25" s="41" t="str">
        <f t="shared" si="3"/>
        <v>S</v>
      </c>
      <c r="T25" s="40">
        <v>0.372</v>
      </c>
      <c r="U25" s="41" t="str">
        <f t="shared" si="4"/>
        <v>S</v>
      </c>
      <c r="V25" s="40">
        <v>5.2039999999999997</v>
      </c>
      <c r="W25" s="41" t="str">
        <f t="shared" si="5"/>
        <v>S</v>
      </c>
      <c r="X25" s="40">
        <v>9.5380000000000003</v>
      </c>
      <c r="Y25" s="41" t="str">
        <f t="shared" si="6"/>
        <v>S</v>
      </c>
    </row>
    <row r="26" spans="1:25" ht="18" customHeight="1">
      <c r="A26" s="36">
        <v>2632</v>
      </c>
      <c r="B26" s="37" t="s">
        <v>45</v>
      </c>
      <c r="C26" s="37"/>
      <c r="D26" s="37" t="s">
        <v>26</v>
      </c>
      <c r="E26" s="37" t="s">
        <v>27</v>
      </c>
      <c r="F26" s="37" t="s">
        <v>27</v>
      </c>
      <c r="G26" s="37" t="s">
        <v>28</v>
      </c>
      <c r="H26" s="37">
        <v>2071</v>
      </c>
      <c r="I26" s="37" t="s">
        <v>29</v>
      </c>
      <c r="J26" s="38">
        <v>8.1</v>
      </c>
      <c r="K26" s="39">
        <v>1.31</v>
      </c>
      <c r="L26" s="40">
        <v>0.54400000000000004</v>
      </c>
      <c r="M26" s="41" t="str">
        <f t="shared" si="0"/>
        <v>M</v>
      </c>
      <c r="N26" s="40">
        <v>19.49248</v>
      </c>
      <c r="O26" s="41" t="str">
        <f t="shared" si="1"/>
        <v>M</v>
      </c>
      <c r="P26" s="40">
        <v>286.14400000000001</v>
      </c>
      <c r="Q26" s="41" t="str">
        <f t="shared" si="2"/>
        <v>H</v>
      </c>
      <c r="R26" s="40">
        <v>0.68600000000000005</v>
      </c>
      <c r="S26" s="41" t="str">
        <f t="shared" si="3"/>
        <v>S</v>
      </c>
      <c r="T26" s="40">
        <v>0.38600000000000001</v>
      </c>
      <c r="U26" s="41" t="str">
        <f t="shared" si="4"/>
        <v>S</v>
      </c>
      <c r="V26" s="40">
        <v>5.1180000000000003</v>
      </c>
      <c r="W26" s="41" t="str">
        <f t="shared" si="5"/>
        <v>S</v>
      </c>
      <c r="X26" s="40">
        <v>11.4</v>
      </c>
      <c r="Y26" s="41" t="str">
        <f t="shared" si="6"/>
        <v>S</v>
      </c>
    </row>
    <row r="27" spans="1:25" ht="18" customHeight="1">
      <c r="A27" s="36">
        <v>2633</v>
      </c>
      <c r="B27" s="37" t="s">
        <v>46</v>
      </c>
      <c r="C27" s="37"/>
      <c r="D27" s="37" t="s">
        <v>26</v>
      </c>
      <c r="E27" s="37" t="s">
        <v>27</v>
      </c>
      <c r="F27" s="37" t="s">
        <v>27</v>
      </c>
      <c r="G27" s="37" t="s">
        <v>28</v>
      </c>
      <c r="H27" s="37">
        <v>558</v>
      </c>
      <c r="I27" s="37" t="s">
        <v>29</v>
      </c>
      <c r="J27" s="38">
        <v>8.5</v>
      </c>
      <c r="K27" s="39">
        <v>0.55000000000000004</v>
      </c>
      <c r="L27" s="40">
        <v>0.81600000000000006</v>
      </c>
      <c r="M27" s="41" t="str">
        <f t="shared" si="0"/>
        <v>H</v>
      </c>
      <c r="N27" s="40">
        <v>23.596160000000001</v>
      </c>
      <c r="O27" s="41" t="str">
        <f t="shared" si="1"/>
        <v>H</v>
      </c>
      <c r="P27" s="40">
        <v>234.5728</v>
      </c>
      <c r="Q27" s="41" t="str">
        <f t="shared" si="2"/>
        <v>H</v>
      </c>
      <c r="R27" s="40">
        <v>1.36</v>
      </c>
      <c r="S27" s="41" t="str">
        <f t="shared" si="3"/>
        <v>S</v>
      </c>
      <c r="T27" s="40">
        <v>0.38600000000000001</v>
      </c>
      <c r="U27" s="41" t="str">
        <f t="shared" si="4"/>
        <v>S</v>
      </c>
      <c r="V27" s="40">
        <v>5.89</v>
      </c>
      <c r="W27" s="41" t="str">
        <f t="shared" si="5"/>
        <v>S</v>
      </c>
      <c r="X27" s="40">
        <v>10.35</v>
      </c>
      <c r="Y27" s="41" t="str">
        <f t="shared" si="6"/>
        <v>S</v>
      </c>
    </row>
    <row r="28" spans="1:25" ht="18" customHeight="1">
      <c r="A28" s="36">
        <v>2634</v>
      </c>
      <c r="B28" s="37" t="s">
        <v>47</v>
      </c>
      <c r="C28" s="37"/>
      <c r="D28" s="37" t="s">
        <v>26</v>
      </c>
      <c r="E28" s="37" t="s">
        <v>27</v>
      </c>
      <c r="F28" s="37" t="s">
        <v>27</v>
      </c>
      <c r="G28" s="37" t="s">
        <v>28</v>
      </c>
      <c r="H28" s="37">
        <v>243</v>
      </c>
      <c r="I28" s="37" t="s">
        <v>29</v>
      </c>
      <c r="J28" s="38">
        <v>8.1</v>
      </c>
      <c r="K28" s="39">
        <v>1.77</v>
      </c>
      <c r="L28" s="40">
        <v>0.54400000000000004</v>
      </c>
      <c r="M28" s="41" t="str">
        <f t="shared" si="0"/>
        <v>M</v>
      </c>
      <c r="N28" s="40">
        <v>8.720320000000001</v>
      </c>
      <c r="O28" s="41" t="str">
        <f t="shared" si="1"/>
        <v>L</v>
      </c>
      <c r="P28" s="40">
        <v>213.1936</v>
      </c>
      <c r="Q28" s="41" t="str">
        <f t="shared" si="2"/>
        <v>H</v>
      </c>
      <c r="R28" s="40">
        <v>0.76</v>
      </c>
      <c r="S28" s="41" t="str">
        <f t="shared" si="3"/>
        <v>S</v>
      </c>
      <c r="T28" s="40">
        <v>0.23599999999999999</v>
      </c>
      <c r="U28" s="41" t="str">
        <f t="shared" si="4"/>
        <v>S</v>
      </c>
      <c r="V28" s="40">
        <v>4.8179999999999996</v>
      </c>
      <c r="W28" s="41" t="str">
        <f t="shared" si="5"/>
        <v>S</v>
      </c>
      <c r="X28" s="40">
        <v>13.54</v>
      </c>
      <c r="Y28" s="41" t="str">
        <f t="shared" si="6"/>
        <v>S</v>
      </c>
    </row>
    <row r="29" spans="1:25" ht="18" customHeight="1">
      <c r="A29" s="36">
        <v>2635</v>
      </c>
      <c r="B29" s="37" t="s">
        <v>39</v>
      </c>
      <c r="C29" s="37"/>
      <c r="D29" s="37" t="s">
        <v>26</v>
      </c>
      <c r="E29" s="37" t="s">
        <v>27</v>
      </c>
      <c r="F29" s="37" t="s">
        <v>27</v>
      </c>
      <c r="G29" s="37" t="s">
        <v>28</v>
      </c>
      <c r="H29" s="37">
        <v>918</v>
      </c>
      <c r="I29" s="37" t="s">
        <v>29</v>
      </c>
      <c r="J29" s="38">
        <v>8.6</v>
      </c>
      <c r="K29" s="39">
        <v>0.46</v>
      </c>
      <c r="L29" s="40">
        <v>0.13600000000000001</v>
      </c>
      <c r="M29" s="41" t="str">
        <f t="shared" si="0"/>
        <v>L</v>
      </c>
      <c r="N29" s="40">
        <v>4.6166400000000003</v>
      </c>
      <c r="O29" s="41" t="str">
        <f t="shared" si="1"/>
        <v>L</v>
      </c>
      <c r="P29" s="40">
        <v>91.17440000000002</v>
      </c>
      <c r="Q29" s="41" t="str">
        <f t="shared" si="2"/>
        <v>M</v>
      </c>
      <c r="R29" s="40">
        <v>0.65</v>
      </c>
      <c r="S29" s="41" t="str">
        <f t="shared" si="3"/>
        <v>S</v>
      </c>
      <c r="T29" s="40">
        <v>0.26600000000000001</v>
      </c>
      <c r="U29" s="41" t="str">
        <f t="shared" si="4"/>
        <v>S</v>
      </c>
      <c r="V29" s="40">
        <v>4.3899999999999997</v>
      </c>
      <c r="W29" s="41" t="str">
        <f t="shared" si="5"/>
        <v>D</v>
      </c>
      <c r="X29" s="40">
        <v>7.8159999999999998</v>
      </c>
      <c r="Y29" s="41" t="str">
        <f t="shared" si="6"/>
        <v>S</v>
      </c>
    </row>
    <row r="30" spans="1:25" ht="18" customHeight="1">
      <c r="A30" s="36">
        <v>2636</v>
      </c>
      <c r="B30" s="37" t="s">
        <v>48</v>
      </c>
      <c r="C30" s="37"/>
      <c r="D30" s="37" t="s">
        <v>26</v>
      </c>
      <c r="E30" s="37" t="s">
        <v>27</v>
      </c>
      <c r="F30" s="37" t="s">
        <v>27</v>
      </c>
      <c r="G30" s="37" t="s">
        <v>28</v>
      </c>
      <c r="H30" s="37">
        <v>358</v>
      </c>
      <c r="I30" s="37" t="s">
        <v>29</v>
      </c>
      <c r="J30" s="38">
        <v>8.1999999999999993</v>
      </c>
      <c r="K30" s="39">
        <v>0.49</v>
      </c>
      <c r="L30" s="40">
        <v>0.54400000000000004</v>
      </c>
      <c r="M30" s="41" t="str">
        <f t="shared" si="0"/>
        <v>M</v>
      </c>
      <c r="N30" s="40">
        <v>8.720320000000001</v>
      </c>
      <c r="O30" s="41" t="str">
        <f t="shared" si="1"/>
        <v>L</v>
      </c>
      <c r="P30" s="40">
        <v>279.39840000000004</v>
      </c>
      <c r="Q30" s="41" t="str">
        <f t="shared" si="2"/>
        <v>H</v>
      </c>
      <c r="R30" s="40">
        <v>1.66</v>
      </c>
      <c r="S30" s="41" t="str">
        <f t="shared" si="3"/>
        <v>S</v>
      </c>
      <c r="T30" s="40">
        <v>0.46200000000000002</v>
      </c>
      <c r="U30" s="41" t="str">
        <f t="shared" si="4"/>
        <v>S</v>
      </c>
      <c r="V30" s="40">
        <v>5.1180000000000003</v>
      </c>
      <c r="W30" s="41" t="str">
        <f t="shared" si="5"/>
        <v>S</v>
      </c>
      <c r="X30" s="40">
        <v>14.01</v>
      </c>
      <c r="Y30" s="41" t="str">
        <f t="shared" si="6"/>
        <v>S</v>
      </c>
    </row>
    <row r="31" spans="1:25" ht="18" customHeight="1">
      <c r="A31" s="36">
        <v>2637</v>
      </c>
      <c r="B31" s="37" t="s">
        <v>49</v>
      </c>
      <c r="C31" s="37"/>
      <c r="D31" s="37" t="s">
        <v>26</v>
      </c>
      <c r="E31" s="37" t="s">
        <v>27</v>
      </c>
      <c r="F31" s="37" t="s">
        <v>27</v>
      </c>
      <c r="G31" s="37" t="s">
        <v>28</v>
      </c>
      <c r="H31" s="37">
        <v>259</v>
      </c>
      <c r="I31" s="37" t="s">
        <v>29</v>
      </c>
      <c r="J31" s="38">
        <v>8.3000000000000007</v>
      </c>
      <c r="K31" s="39">
        <v>0.47</v>
      </c>
      <c r="L31" s="40">
        <v>0.54400000000000004</v>
      </c>
      <c r="M31" s="41" t="str">
        <f t="shared" si="0"/>
        <v>M</v>
      </c>
      <c r="N31" s="40">
        <v>7.6943999999999999</v>
      </c>
      <c r="O31" s="41" t="str">
        <f t="shared" si="1"/>
        <v>L</v>
      </c>
      <c r="P31" s="40">
        <v>275.37279999999998</v>
      </c>
      <c r="Q31" s="41" t="str">
        <f t="shared" si="2"/>
        <v>H</v>
      </c>
      <c r="R31" s="40">
        <v>0.79</v>
      </c>
      <c r="S31" s="41" t="str">
        <f t="shared" si="3"/>
        <v>S</v>
      </c>
      <c r="T31" s="40">
        <v>0.53800000000000003</v>
      </c>
      <c r="U31" s="41" t="str">
        <f t="shared" si="4"/>
        <v>S</v>
      </c>
      <c r="V31" s="40">
        <v>6.49</v>
      </c>
      <c r="W31" s="41" t="str">
        <f t="shared" si="5"/>
        <v>S</v>
      </c>
      <c r="X31" s="40">
        <v>12.35</v>
      </c>
      <c r="Y31" s="41" t="str">
        <f t="shared" si="6"/>
        <v>S</v>
      </c>
    </row>
    <row r="32" spans="1:25" ht="18" customHeight="1">
      <c r="A32" s="36">
        <v>2638</v>
      </c>
      <c r="B32" s="37" t="s">
        <v>50</v>
      </c>
      <c r="C32" s="37"/>
      <c r="D32" s="37" t="s">
        <v>26</v>
      </c>
      <c r="E32" s="37" t="s">
        <v>27</v>
      </c>
      <c r="F32" s="37" t="s">
        <v>27</v>
      </c>
      <c r="G32" s="37" t="s">
        <v>28</v>
      </c>
      <c r="H32" s="37">
        <v>532</v>
      </c>
      <c r="I32" s="37" t="s">
        <v>29</v>
      </c>
      <c r="J32" s="38">
        <v>8.3000000000000007</v>
      </c>
      <c r="K32" s="39">
        <v>0.47</v>
      </c>
      <c r="L32" s="40">
        <v>0.27200000000000002</v>
      </c>
      <c r="M32" s="41" t="str">
        <f t="shared" si="0"/>
        <v>L</v>
      </c>
      <c r="N32" s="40">
        <v>8.2073600000000013</v>
      </c>
      <c r="O32" s="41" t="str">
        <f t="shared" si="1"/>
        <v>L</v>
      </c>
      <c r="P32" s="40">
        <v>285.05600000000004</v>
      </c>
      <c r="Q32" s="41" t="str">
        <f t="shared" si="2"/>
        <v>H</v>
      </c>
      <c r="R32" s="40">
        <v>0.74199999999999999</v>
      </c>
      <c r="S32" s="41" t="str">
        <f t="shared" si="3"/>
        <v>S</v>
      </c>
      <c r="T32" s="40">
        <v>0.29599999999999999</v>
      </c>
      <c r="U32" s="41" t="str">
        <f t="shared" si="4"/>
        <v>S</v>
      </c>
      <c r="V32" s="40">
        <v>6.1040000000000001</v>
      </c>
      <c r="W32" s="41" t="str">
        <f t="shared" si="5"/>
        <v>S</v>
      </c>
      <c r="X32" s="40">
        <v>12.29</v>
      </c>
      <c r="Y32" s="41" t="str">
        <f t="shared" si="6"/>
        <v>S</v>
      </c>
    </row>
    <row r="33" spans="1:25" ht="18" customHeight="1">
      <c r="A33" s="36">
        <v>2639</v>
      </c>
      <c r="B33" s="37" t="s">
        <v>44</v>
      </c>
      <c r="C33" s="37"/>
      <c r="D33" s="37" t="s">
        <v>26</v>
      </c>
      <c r="E33" s="37" t="s">
        <v>27</v>
      </c>
      <c r="F33" s="37" t="s">
        <v>27</v>
      </c>
      <c r="G33" s="37" t="s">
        <v>28</v>
      </c>
      <c r="H33" s="37">
        <v>435</v>
      </c>
      <c r="I33" s="37" t="s">
        <v>29</v>
      </c>
      <c r="J33" s="38">
        <v>8.3000000000000007</v>
      </c>
      <c r="K33" s="39">
        <v>0.54</v>
      </c>
      <c r="L33" s="40">
        <v>0.40800000000000003</v>
      </c>
      <c r="M33" s="41" t="str">
        <f t="shared" si="0"/>
        <v>L</v>
      </c>
      <c r="N33" s="40">
        <v>5.6425600000000005</v>
      </c>
      <c r="O33" s="41" t="str">
        <f t="shared" si="1"/>
        <v>L</v>
      </c>
      <c r="P33" s="40">
        <v>273.68640000000005</v>
      </c>
      <c r="Q33" s="41" t="str">
        <f t="shared" si="2"/>
        <v>H</v>
      </c>
      <c r="R33" s="40">
        <v>0.88800000000000001</v>
      </c>
      <c r="S33" s="41" t="str">
        <f t="shared" si="3"/>
        <v>S</v>
      </c>
      <c r="T33" s="40">
        <v>0.40200000000000002</v>
      </c>
      <c r="U33" s="41" t="str">
        <f t="shared" si="4"/>
        <v>S</v>
      </c>
      <c r="V33" s="40">
        <v>5.6319999999999997</v>
      </c>
      <c r="W33" s="41" t="str">
        <f t="shared" si="5"/>
        <v>S</v>
      </c>
      <c r="X33" s="40">
        <v>12.93</v>
      </c>
      <c r="Y33" s="41" t="str">
        <f t="shared" si="6"/>
        <v>S</v>
      </c>
    </row>
    <row r="34" spans="1:25" ht="18" customHeight="1">
      <c r="A34" s="36">
        <v>2640</v>
      </c>
      <c r="B34" s="37" t="s">
        <v>51</v>
      </c>
      <c r="C34" s="37"/>
      <c r="D34" s="37" t="s">
        <v>52</v>
      </c>
      <c r="E34" s="37" t="s">
        <v>53</v>
      </c>
      <c r="F34" s="37" t="s">
        <v>54</v>
      </c>
      <c r="G34" s="37" t="s">
        <v>28</v>
      </c>
      <c r="H34" s="37">
        <v>271</v>
      </c>
      <c r="I34" s="37" t="s">
        <v>29</v>
      </c>
      <c r="J34" s="38">
        <v>8.3000000000000007</v>
      </c>
      <c r="K34" s="39">
        <v>0.82</v>
      </c>
      <c r="L34" s="40">
        <v>0.54400000000000004</v>
      </c>
      <c r="M34" s="41" t="str">
        <f t="shared" si="0"/>
        <v>M</v>
      </c>
      <c r="N34" s="40">
        <v>15.901760000000001</v>
      </c>
      <c r="O34" s="41" t="str">
        <f t="shared" si="1"/>
        <v>M</v>
      </c>
      <c r="P34" s="40">
        <v>201.28</v>
      </c>
      <c r="Q34" s="41" t="str">
        <f t="shared" si="2"/>
        <v>H</v>
      </c>
      <c r="R34" s="40">
        <v>2.2000000000000002</v>
      </c>
      <c r="S34" s="41" t="str">
        <f t="shared" si="3"/>
        <v>S</v>
      </c>
      <c r="T34" s="40">
        <v>0.64400000000000002</v>
      </c>
      <c r="U34" s="41" t="str">
        <f t="shared" si="4"/>
        <v>S</v>
      </c>
      <c r="V34" s="40">
        <v>4.0039999999999996</v>
      </c>
      <c r="W34" s="41" t="str">
        <f t="shared" si="5"/>
        <v>D</v>
      </c>
      <c r="X34" s="40">
        <v>15.69</v>
      </c>
      <c r="Y34" s="41" t="str">
        <f t="shared" si="6"/>
        <v>S</v>
      </c>
    </row>
    <row r="35" spans="1:25" ht="18" customHeight="1">
      <c r="A35" s="36">
        <v>2641</v>
      </c>
      <c r="B35" s="37" t="s">
        <v>55</v>
      </c>
      <c r="C35" s="37"/>
      <c r="D35" s="37" t="s">
        <v>52</v>
      </c>
      <c r="E35" s="37" t="s">
        <v>53</v>
      </c>
      <c r="F35" s="37" t="s">
        <v>54</v>
      </c>
      <c r="G35" s="37" t="s">
        <v>28</v>
      </c>
      <c r="H35" s="37" t="s">
        <v>56</v>
      </c>
      <c r="I35" s="37" t="s">
        <v>29</v>
      </c>
      <c r="J35" s="38">
        <v>8.6</v>
      </c>
      <c r="K35" s="39">
        <v>0.41</v>
      </c>
      <c r="L35" s="40">
        <v>0.40800000000000003</v>
      </c>
      <c r="M35" s="41" t="str">
        <f t="shared" si="0"/>
        <v>L</v>
      </c>
      <c r="N35" s="40">
        <v>8.720320000000001</v>
      </c>
      <c r="O35" s="41" t="str">
        <f t="shared" si="1"/>
        <v>L</v>
      </c>
      <c r="P35" s="40">
        <v>150.52480000000003</v>
      </c>
      <c r="Q35" s="41" t="str">
        <f t="shared" si="2"/>
        <v>H</v>
      </c>
      <c r="R35" s="40">
        <v>2.5619999999999998</v>
      </c>
      <c r="S35" s="41" t="str">
        <f t="shared" si="3"/>
        <v>S</v>
      </c>
      <c r="T35" s="40">
        <v>0.19</v>
      </c>
      <c r="U35" s="41" t="str">
        <f t="shared" si="4"/>
        <v>D</v>
      </c>
      <c r="V35" s="40">
        <v>3.5739999999999998</v>
      </c>
      <c r="W35" s="41" t="str">
        <f t="shared" si="5"/>
        <v>D</v>
      </c>
      <c r="X35" s="40">
        <v>9.4860000000000007</v>
      </c>
      <c r="Y35" s="41" t="str">
        <f t="shared" si="6"/>
        <v>S</v>
      </c>
    </row>
    <row r="36" spans="1:25" ht="18" customHeight="1">
      <c r="A36" s="36">
        <v>2642</v>
      </c>
      <c r="B36" s="37" t="s">
        <v>57</v>
      </c>
      <c r="C36" s="37"/>
      <c r="D36" s="37" t="s">
        <v>52</v>
      </c>
      <c r="E36" s="37" t="s">
        <v>53</v>
      </c>
      <c r="F36" s="37" t="s">
        <v>54</v>
      </c>
      <c r="G36" s="37" t="s">
        <v>28</v>
      </c>
      <c r="H36" s="37" t="s">
        <v>58</v>
      </c>
      <c r="I36" s="37" t="s">
        <v>29</v>
      </c>
      <c r="J36" s="38">
        <v>8.1999999999999993</v>
      </c>
      <c r="K36" s="39">
        <v>0.67</v>
      </c>
      <c r="L36" s="40">
        <v>0.27200000000000002</v>
      </c>
      <c r="M36" s="41" t="str">
        <f t="shared" si="0"/>
        <v>L</v>
      </c>
      <c r="N36" s="40">
        <v>20.00544</v>
      </c>
      <c r="O36" s="41" t="str">
        <f t="shared" si="1"/>
        <v>M</v>
      </c>
      <c r="P36" s="40">
        <v>151.06880000000001</v>
      </c>
      <c r="Q36" s="41" t="str">
        <f t="shared" si="2"/>
        <v>H</v>
      </c>
      <c r="R36" s="40">
        <v>2.5680000000000001</v>
      </c>
      <c r="S36" s="41" t="str">
        <f t="shared" si="3"/>
        <v>S</v>
      </c>
      <c r="T36" s="40">
        <v>0.28000000000000003</v>
      </c>
      <c r="U36" s="41" t="str">
        <f t="shared" si="4"/>
        <v>S</v>
      </c>
      <c r="V36" s="40">
        <v>4.1740000000000004</v>
      </c>
      <c r="W36" s="41" t="str">
        <f t="shared" si="5"/>
        <v>D</v>
      </c>
      <c r="X36" s="40">
        <v>12.81</v>
      </c>
      <c r="Y36" s="41" t="str">
        <f t="shared" si="6"/>
        <v>S</v>
      </c>
    </row>
    <row r="37" spans="1:25" ht="18" customHeight="1">
      <c r="A37" s="36">
        <v>2643</v>
      </c>
      <c r="B37" s="37" t="s">
        <v>59</v>
      </c>
      <c r="C37" s="37"/>
      <c r="D37" s="37" t="s">
        <v>52</v>
      </c>
      <c r="E37" s="37" t="s">
        <v>53</v>
      </c>
      <c r="F37" s="37" t="s">
        <v>54</v>
      </c>
      <c r="G37" s="37" t="s">
        <v>28</v>
      </c>
      <c r="H37" s="37" t="s">
        <v>60</v>
      </c>
      <c r="I37" s="37" t="s">
        <v>29</v>
      </c>
      <c r="J37" s="38">
        <v>8.6999999999999993</v>
      </c>
      <c r="K37" s="39">
        <v>0.37</v>
      </c>
      <c r="L37" s="40">
        <v>0.13600000000000001</v>
      </c>
      <c r="M37" s="41" t="str">
        <f t="shared" si="0"/>
        <v>L</v>
      </c>
      <c r="N37" s="40">
        <v>16.414720000000003</v>
      </c>
      <c r="O37" s="41" t="str">
        <f t="shared" si="1"/>
        <v>M</v>
      </c>
      <c r="P37" s="40">
        <v>114.7296</v>
      </c>
      <c r="Q37" s="41" t="str">
        <f t="shared" si="2"/>
        <v>M</v>
      </c>
      <c r="R37" s="40">
        <v>1.1100000000000001</v>
      </c>
      <c r="S37" s="41" t="str">
        <f t="shared" si="3"/>
        <v>S</v>
      </c>
      <c r="T37" s="40">
        <v>0.40200000000000002</v>
      </c>
      <c r="U37" s="41" t="str">
        <f t="shared" si="4"/>
        <v>S</v>
      </c>
      <c r="V37" s="40">
        <v>4.218</v>
      </c>
      <c r="W37" s="41" t="str">
        <f t="shared" si="5"/>
        <v>D</v>
      </c>
      <c r="X37" s="40">
        <v>8.3379999999999992</v>
      </c>
      <c r="Y37" s="41" t="str">
        <f t="shared" si="6"/>
        <v>S</v>
      </c>
    </row>
    <row r="38" spans="1:25" ht="18" customHeight="1">
      <c r="A38" s="36">
        <v>2644</v>
      </c>
      <c r="B38" s="37" t="s">
        <v>61</v>
      </c>
      <c r="C38" s="37"/>
      <c r="D38" s="37" t="s">
        <v>52</v>
      </c>
      <c r="E38" s="37" t="s">
        <v>53</v>
      </c>
      <c r="F38" s="37" t="s">
        <v>54</v>
      </c>
      <c r="G38" s="37" t="s">
        <v>28</v>
      </c>
      <c r="H38" s="37">
        <v>47</v>
      </c>
      <c r="I38" s="37" t="s">
        <v>29</v>
      </c>
      <c r="J38" s="38">
        <v>8.3000000000000007</v>
      </c>
      <c r="K38" s="39">
        <v>0.51</v>
      </c>
      <c r="L38" s="40">
        <v>0.21760000000000021</v>
      </c>
      <c r="M38" s="41" t="str">
        <f t="shared" si="0"/>
        <v>L</v>
      </c>
      <c r="N38" s="40">
        <v>4.1036800000000007</v>
      </c>
      <c r="O38" s="41" t="str">
        <f t="shared" si="1"/>
        <v>L</v>
      </c>
      <c r="P38" s="40">
        <v>102.8704</v>
      </c>
      <c r="Q38" s="41" t="str">
        <f t="shared" si="2"/>
        <v>M</v>
      </c>
      <c r="R38" s="40">
        <v>0.64</v>
      </c>
      <c r="S38" s="41" t="str">
        <f t="shared" si="3"/>
        <v>S</v>
      </c>
      <c r="T38" s="40">
        <v>0.628</v>
      </c>
      <c r="U38" s="41" t="str">
        <f t="shared" si="4"/>
        <v>S</v>
      </c>
      <c r="V38" s="40">
        <v>4.26</v>
      </c>
      <c r="W38" s="41" t="str">
        <f t="shared" si="5"/>
        <v>D</v>
      </c>
      <c r="X38" s="40">
        <v>11.17</v>
      </c>
      <c r="Y38" s="41" t="str">
        <f t="shared" si="6"/>
        <v>S</v>
      </c>
    </row>
    <row r="39" spans="1:25" ht="18" customHeight="1">
      <c r="A39" s="36">
        <v>2645</v>
      </c>
      <c r="B39" s="37" t="s">
        <v>59</v>
      </c>
      <c r="C39" s="37"/>
      <c r="D39" s="37" t="s">
        <v>52</v>
      </c>
      <c r="E39" s="37" t="s">
        <v>53</v>
      </c>
      <c r="F39" s="37" t="s">
        <v>54</v>
      </c>
      <c r="G39" s="37" t="s">
        <v>28</v>
      </c>
      <c r="H39" s="37">
        <v>173</v>
      </c>
      <c r="I39" s="37" t="s">
        <v>29</v>
      </c>
      <c r="J39" s="38">
        <v>8.5</v>
      </c>
      <c r="K39" s="39">
        <v>0.36</v>
      </c>
      <c r="L39" s="40">
        <v>0.13600000000000001</v>
      </c>
      <c r="M39" s="41" t="str">
        <f t="shared" si="0"/>
        <v>L</v>
      </c>
      <c r="N39" s="40">
        <v>17.440640000000002</v>
      </c>
      <c r="O39" s="41" t="str">
        <f t="shared" si="1"/>
        <v>M</v>
      </c>
      <c r="P39" s="40">
        <v>98.028800000000004</v>
      </c>
      <c r="Q39" s="41" t="str">
        <f t="shared" si="2"/>
        <v>M</v>
      </c>
      <c r="R39" s="40">
        <v>1.458</v>
      </c>
      <c r="S39" s="41" t="str">
        <f t="shared" si="3"/>
        <v>S</v>
      </c>
      <c r="T39" s="40">
        <v>0.96</v>
      </c>
      <c r="U39" s="41" t="str">
        <f t="shared" si="4"/>
        <v>S</v>
      </c>
      <c r="V39" s="40">
        <v>3.66</v>
      </c>
      <c r="W39" s="41" t="str">
        <f t="shared" si="5"/>
        <v>D</v>
      </c>
      <c r="X39" s="40">
        <v>7.8159999999999998</v>
      </c>
      <c r="Y39" s="41" t="str">
        <f t="shared" si="6"/>
        <v>S</v>
      </c>
    </row>
    <row r="40" spans="1:25" ht="18" customHeight="1">
      <c r="A40" s="36">
        <v>2646</v>
      </c>
      <c r="B40" s="37" t="s">
        <v>61</v>
      </c>
      <c r="C40" s="37"/>
      <c r="D40" s="37" t="s">
        <v>52</v>
      </c>
      <c r="E40" s="37" t="s">
        <v>53</v>
      </c>
      <c r="F40" s="37" t="s">
        <v>54</v>
      </c>
      <c r="G40" s="37" t="s">
        <v>28</v>
      </c>
      <c r="H40" s="37">
        <v>30</v>
      </c>
      <c r="I40" s="37" t="s">
        <v>29</v>
      </c>
      <c r="J40" s="38">
        <v>8.6999999999999993</v>
      </c>
      <c r="K40" s="39">
        <v>0.31</v>
      </c>
      <c r="L40" s="40">
        <v>0.27200000000000002</v>
      </c>
      <c r="M40" s="41" t="str">
        <f t="shared" si="0"/>
        <v>L</v>
      </c>
      <c r="N40" s="40">
        <v>16.927680000000002</v>
      </c>
      <c r="O40" s="41" t="str">
        <f t="shared" si="1"/>
        <v>M</v>
      </c>
      <c r="P40" s="40">
        <v>68.435200000000009</v>
      </c>
      <c r="Q40" s="41" t="str">
        <f t="shared" si="2"/>
        <v>M</v>
      </c>
      <c r="R40" s="40">
        <v>1.0900000000000001</v>
      </c>
      <c r="S40" s="41" t="str">
        <f t="shared" si="3"/>
        <v>S</v>
      </c>
      <c r="T40" s="40">
        <v>0.41599999999999998</v>
      </c>
      <c r="U40" s="41" t="str">
        <f t="shared" si="4"/>
        <v>S</v>
      </c>
      <c r="V40" s="40">
        <v>3.7040000000000002</v>
      </c>
      <c r="W40" s="41" t="str">
        <f t="shared" si="5"/>
        <v>D</v>
      </c>
      <c r="X40" s="40">
        <v>8.1280000000000001</v>
      </c>
      <c r="Y40" s="41" t="str">
        <f t="shared" si="6"/>
        <v>S</v>
      </c>
    </row>
    <row r="41" spans="1:25" ht="18" customHeight="1">
      <c r="A41" s="36">
        <v>2647</v>
      </c>
      <c r="B41" s="37" t="s">
        <v>62</v>
      </c>
      <c r="C41" s="37"/>
      <c r="D41" s="37" t="s">
        <v>52</v>
      </c>
      <c r="E41" s="37" t="s">
        <v>53</v>
      </c>
      <c r="F41" s="37" t="s">
        <v>54</v>
      </c>
      <c r="G41" s="37" t="s">
        <v>28</v>
      </c>
      <c r="H41" s="37">
        <v>126</v>
      </c>
      <c r="I41" s="37" t="s">
        <v>29</v>
      </c>
      <c r="J41" s="38">
        <v>8.6999999999999993</v>
      </c>
      <c r="K41" s="39">
        <v>0.31</v>
      </c>
      <c r="L41" s="40">
        <v>0.13600000000000001</v>
      </c>
      <c r="M41" s="41" t="str">
        <f t="shared" si="0"/>
        <v>L</v>
      </c>
      <c r="N41" s="40">
        <v>11.798080000000001</v>
      </c>
      <c r="O41" s="41" t="str">
        <f t="shared" si="1"/>
        <v>M</v>
      </c>
      <c r="P41" s="40">
        <v>54.291200000000003</v>
      </c>
      <c r="Q41" s="41" t="str">
        <f t="shared" si="2"/>
        <v>L</v>
      </c>
      <c r="R41" s="40">
        <v>0.442</v>
      </c>
      <c r="S41" s="41" t="str">
        <f t="shared" si="3"/>
        <v>D</v>
      </c>
      <c r="T41" s="40">
        <v>5.3999999999999999E-2</v>
      </c>
      <c r="U41" s="41" t="str">
        <f t="shared" si="4"/>
        <v>D</v>
      </c>
      <c r="V41" s="40">
        <v>2.3319999999999999</v>
      </c>
      <c r="W41" s="41" t="str">
        <f t="shared" si="5"/>
        <v>D</v>
      </c>
      <c r="X41" s="40">
        <v>4.2679999999999998</v>
      </c>
      <c r="Y41" s="41" t="str">
        <f t="shared" si="6"/>
        <v>S</v>
      </c>
    </row>
    <row r="42" spans="1:25" ht="18" customHeight="1">
      <c r="A42" s="36">
        <v>2648</v>
      </c>
      <c r="B42" s="37" t="s">
        <v>63</v>
      </c>
      <c r="C42" s="37"/>
      <c r="D42" s="37" t="s">
        <v>52</v>
      </c>
      <c r="E42" s="37" t="s">
        <v>53</v>
      </c>
      <c r="F42" s="37" t="s">
        <v>54</v>
      </c>
      <c r="G42" s="37" t="s">
        <v>28</v>
      </c>
      <c r="H42" s="37" t="s">
        <v>64</v>
      </c>
      <c r="I42" s="37" t="s">
        <v>29</v>
      </c>
      <c r="J42" s="38">
        <v>8.4</v>
      </c>
      <c r="K42" s="39">
        <v>0.55000000000000004</v>
      </c>
      <c r="L42" s="40">
        <v>0.13600000000000001</v>
      </c>
      <c r="M42" s="41" t="str">
        <f t="shared" si="0"/>
        <v>L</v>
      </c>
      <c r="N42" s="40">
        <v>18.466560000000001</v>
      </c>
      <c r="O42" s="41" t="str">
        <f t="shared" si="1"/>
        <v>M</v>
      </c>
      <c r="P42" s="40">
        <v>170.32640000000001</v>
      </c>
      <c r="Q42" s="41" t="str">
        <f t="shared" si="2"/>
        <v>H</v>
      </c>
      <c r="R42" s="40">
        <v>1.948</v>
      </c>
      <c r="S42" s="41" t="str">
        <f t="shared" si="3"/>
        <v>S</v>
      </c>
      <c r="T42" s="40">
        <v>0.93</v>
      </c>
      <c r="U42" s="41" t="str">
        <f t="shared" si="4"/>
        <v>S</v>
      </c>
      <c r="V42" s="40">
        <v>6.2759999999999998</v>
      </c>
      <c r="W42" s="41" t="str">
        <f t="shared" si="5"/>
        <v>S</v>
      </c>
      <c r="X42" s="40">
        <v>11.28</v>
      </c>
      <c r="Y42" s="41" t="str">
        <f t="shared" si="6"/>
        <v>S</v>
      </c>
    </row>
    <row r="43" spans="1:25" ht="18" customHeight="1">
      <c r="A43" s="36">
        <v>2649</v>
      </c>
      <c r="B43" s="37" t="s">
        <v>59</v>
      </c>
      <c r="C43" s="37"/>
      <c r="D43" s="37" t="s">
        <v>52</v>
      </c>
      <c r="E43" s="37" t="s">
        <v>53</v>
      </c>
      <c r="F43" s="37" t="s">
        <v>54</v>
      </c>
      <c r="G43" s="37" t="s">
        <v>28</v>
      </c>
      <c r="H43" s="37">
        <v>263</v>
      </c>
      <c r="I43" s="37" t="s">
        <v>29</v>
      </c>
      <c r="J43" s="38">
        <v>8.6999999999999993</v>
      </c>
      <c r="K43" s="39">
        <v>0.23</v>
      </c>
      <c r="L43" s="40">
        <v>0.13600000000000001</v>
      </c>
      <c r="M43" s="41" t="str">
        <f t="shared" si="0"/>
        <v>L</v>
      </c>
      <c r="N43" s="40">
        <v>15.901760000000001</v>
      </c>
      <c r="O43" s="41" t="str">
        <f t="shared" si="1"/>
        <v>M</v>
      </c>
      <c r="P43" s="40">
        <v>144.21440000000001</v>
      </c>
      <c r="Q43" s="41" t="str">
        <f t="shared" si="2"/>
        <v>H</v>
      </c>
      <c r="R43" s="40">
        <v>1.1020000000000001</v>
      </c>
      <c r="S43" s="41" t="str">
        <f t="shared" si="3"/>
        <v>S</v>
      </c>
      <c r="T43" s="40">
        <v>0.53800000000000003</v>
      </c>
      <c r="U43" s="41" t="str">
        <f t="shared" si="4"/>
        <v>S</v>
      </c>
      <c r="V43" s="40">
        <v>3.2320000000000002</v>
      </c>
      <c r="W43" s="41" t="str">
        <f t="shared" si="5"/>
        <v>D</v>
      </c>
      <c r="X43" s="40">
        <v>10.02</v>
      </c>
      <c r="Y43" s="41" t="str">
        <f t="shared" si="6"/>
        <v>S</v>
      </c>
    </row>
    <row r="44" spans="1:25" ht="18" customHeight="1">
      <c r="A44" s="36">
        <v>2650</v>
      </c>
      <c r="B44" s="37" t="s">
        <v>59</v>
      </c>
      <c r="C44" s="37"/>
      <c r="D44" s="37" t="s">
        <v>52</v>
      </c>
      <c r="E44" s="37" t="s">
        <v>53</v>
      </c>
      <c r="F44" s="37" t="s">
        <v>54</v>
      </c>
      <c r="G44" s="37" t="s">
        <v>28</v>
      </c>
      <c r="H44" s="37" t="s">
        <v>65</v>
      </c>
      <c r="I44" s="37" t="s">
        <v>29</v>
      </c>
      <c r="J44" s="38">
        <v>8.5</v>
      </c>
      <c r="K44" s="39">
        <v>0.64</v>
      </c>
      <c r="L44" s="40">
        <v>0.27200000000000002</v>
      </c>
      <c r="M44" s="41" t="str">
        <f t="shared" si="0"/>
        <v>L</v>
      </c>
      <c r="N44" s="40">
        <v>11.285120000000001</v>
      </c>
      <c r="O44" s="41" t="str">
        <f t="shared" si="1"/>
        <v>M</v>
      </c>
      <c r="P44" s="40">
        <v>109.28960000000001</v>
      </c>
      <c r="Q44" s="41" t="str">
        <f t="shared" si="2"/>
        <v>M</v>
      </c>
      <c r="R44" s="40">
        <v>1.238</v>
      </c>
      <c r="S44" s="41" t="str">
        <f t="shared" si="3"/>
        <v>S</v>
      </c>
      <c r="T44" s="40">
        <v>0.50800000000000001</v>
      </c>
      <c r="U44" s="41" t="str">
        <f t="shared" si="4"/>
        <v>S</v>
      </c>
      <c r="V44" s="40">
        <v>3.1880000000000002</v>
      </c>
      <c r="W44" s="41" t="str">
        <f t="shared" si="5"/>
        <v>D</v>
      </c>
      <c r="X44" s="40">
        <v>8.7539999999999996</v>
      </c>
      <c r="Y44" s="41" t="str">
        <f t="shared" si="6"/>
        <v>S</v>
      </c>
    </row>
    <row r="45" spans="1:25" ht="18" customHeight="1">
      <c r="A45" s="36">
        <v>2651</v>
      </c>
      <c r="B45" s="37" t="s">
        <v>66</v>
      </c>
      <c r="C45" s="37"/>
      <c r="D45" s="37" t="s">
        <v>52</v>
      </c>
      <c r="E45" s="37" t="s">
        <v>53</v>
      </c>
      <c r="F45" s="37" t="s">
        <v>54</v>
      </c>
      <c r="G45" s="37" t="s">
        <v>28</v>
      </c>
      <c r="H45" s="37" t="s">
        <v>67</v>
      </c>
      <c r="I45" s="37" t="s">
        <v>29</v>
      </c>
      <c r="J45" s="38">
        <v>8.5</v>
      </c>
      <c r="K45" s="39">
        <v>0.46</v>
      </c>
      <c r="L45" s="40">
        <v>0.40800000000000003</v>
      </c>
      <c r="M45" s="41" t="str">
        <f t="shared" si="0"/>
        <v>L</v>
      </c>
      <c r="N45" s="40">
        <v>10.772160000000001</v>
      </c>
      <c r="O45" s="41" t="str">
        <f t="shared" si="1"/>
        <v>M</v>
      </c>
      <c r="P45" s="40">
        <v>132.3552</v>
      </c>
      <c r="Q45" s="41" t="str">
        <f t="shared" si="2"/>
        <v>M</v>
      </c>
      <c r="R45" s="40">
        <v>1.024</v>
      </c>
      <c r="S45" s="41" t="str">
        <f t="shared" si="3"/>
        <v>S</v>
      </c>
      <c r="T45" s="40">
        <v>0.56799999999999995</v>
      </c>
      <c r="U45" s="41" t="str">
        <f t="shared" si="4"/>
        <v>S</v>
      </c>
      <c r="V45" s="40">
        <v>3.274</v>
      </c>
      <c r="W45" s="41" t="str">
        <f t="shared" si="5"/>
        <v>D</v>
      </c>
      <c r="X45" s="40">
        <v>10.16</v>
      </c>
      <c r="Y45" s="41" t="str">
        <f t="shared" si="6"/>
        <v>S</v>
      </c>
    </row>
    <row r="46" spans="1:25" ht="18" customHeight="1">
      <c r="A46" s="36">
        <v>2652</v>
      </c>
      <c r="B46" s="37" t="s">
        <v>68</v>
      </c>
      <c r="C46" s="37"/>
      <c r="D46" s="37" t="s">
        <v>52</v>
      </c>
      <c r="E46" s="37" t="s">
        <v>53</v>
      </c>
      <c r="F46" s="37" t="s">
        <v>54</v>
      </c>
      <c r="G46" s="37" t="s">
        <v>28</v>
      </c>
      <c r="H46" s="37" t="s">
        <v>69</v>
      </c>
      <c r="I46" s="37" t="s">
        <v>29</v>
      </c>
      <c r="J46" s="38">
        <v>8.1999999999999993</v>
      </c>
      <c r="K46" s="39">
        <v>0.69</v>
      </c>
      <c r="L46" s="40">
        <v>0.54400000000000004</v>
      </c>
      <c r="M46" s="41" t="str">
        <f t="shared" si="0"/>
        <v>M</v>
      </c>
      <c r="N46" s="40">
        <v>38.984960000000001</v>
      </c>
      <c r="O46" s="41" t="str">
        <f t="shared" si="1"/>
        <v>H</v>
      </c>
      <c r="P46" s="40">
        <v>207.536</v>
      </c>
      <c r="Q46" s="41" t="str">
        <f t="shared" si="2"/>
        <v>H</v>
      </c>
      <c r="R46" s="40">
        <v>1.538</v>
      </c>
      <c r="S46" s="41" t="str">
        <f t="shared" si="3"/>
        <v>S</v>
      </c>
      <c r="T46" s="40">
        <v>1.504</v>
      </c>
      <c r="U46" s="41" t="str">
        <f t="shared" si="4"/>
        <v>S</v>
      </c>
      <c r="V46" s="40">
        <v>3.96</v>
      </c>
      <c r="W46" s="41" t="str">
        <f t="shared" si="5"/>
        <v>D</v>
      </c>
      <c r="X46" s="40">
        <v>13.07</v>
      </c>
      <c r="Y46" s="41" t="str">
        <f t="shared" si="6"/>
        <v>S</v>
      </c>
    </row>
    <row r="47" spans="1:25" ht="18" customHeight="1">
      <c r="A47" s="36">
        <v>2653</v>
      </c>
      <c r="B47" s="37" t="s">
        <v>70</v>
      </c>
      <c r="C47" s="37"/>
      <c r="D47" s="37" t="s">
        <v>52</v>
      </c>
      <c r="E47" s="37" t="s">
        <v>53</v>
      </c>
      <c r="F47" s="37" t="s">
        <v>54</v>
      </c>
      <c r="G47" s="37" t="s">
        <v>28</v>
      </c>
      <c r="H47" s="37" t="s">
        <v>71</v>
      </c>
      <c r="I47" s="37" t="s">
        <v>29</v>
      </c>
      <c r="J47" s="38">
        <v>8.5</v>
      </c>
      <c r="K47" s="39">
        <v>0.68</v>
      </c>
      <c r="L47" s="40">
        <v>0.62560000000000027</v>
      </c>
      <c r="M47" s="41" t="str">
        <f t="shared" si="0"/>
        <v>M</v>
      </c>
      <c r="N47" s="40">
        <v>28.212800000000001</v>
      </c>
      <c r="O47" s="41" t="str">
        <f t="shared" si="1"/>
        <v>H</v>
      </c>
      <c r="P47" s="40">
        <v>193.82720000000003</v>
      </c>
      <c r="Q47" s="41" t="str">
        <f t="shared" si="2"/>
        <v>H</v>
      </c>
      <c r="R47" s="40">
        <v>2.36</v>
      </c>
      <c r="S47" s="41" t="str">
        <f t="shared" si="3"/>
        <v>S</v>
      </c>
      <c r="T47" s="40">
        <v>1.1120000000000001</v>
      </c>
      <c r="U47" s="41" t="str">
        <f t="shared" si="4"/>
        <v>S</v>
      </c>
      <c r="V47" s="40">
        <v>3.8740000000000001</v>
      </c>
      <c r="W47" s="41" t="str">
        <f t="shared" si="5"/>
        <v>D</v>
      </c>
      <c r="X47" s="40">
        <v>12.25</v>
      </c>
      <c r="Y47" s="41" t="str">
        <f t="shared" si="6"/>
        <v>S</v>
      </c>
    </row>
    <row r="48" spans="1:25" ht="18" customHeight="1">
      <c r="A48" s="36">
        <v>2654</v>
      </c>
      <c r="B48" s="37" t="s">
        <v>72</v>
      </c>
      <c r="C48" s="37"/>
      <c r="D48" s="37" t="s">
        <v>73</v>
      </c>
      <c r="E48" s="37" t="s">
        <v>53</v>
      </c>
      <c r="F48" s="37" t="s">
        <v>54</v>
      </c>
      <c r="G48" s="37" t="s">
        <v>28</v>
      </c>
      <c r="H48" s="37" t="s">
        <v>74</v>
      </c>
      <c r="I48" s="37" t="s">
        <v>29</v>
      </c>
      <c r="J48" s="38">
        <v>8.4</v>
      </c>
      <c r="K48" s="39">
        <v>0.71</v>
      </c>
      <c r="L48" s="40">
        <v>0.46239999999999987</v>
      </c>
      <c r="M48" s="41" t="str">
        <f t="shared" si="0"/>
        <v>L</v>
      </c>
      <c r="N48" s="40">
        <v>18.979520000000001</v>
      </c>
      <c r="O48" s="41" t="str">
        <f t="shared" si="1"/>
        <v>M</v>
      </c>
      <c r="P48" s="40">
        <v>195.29599999999999</v>
      </c>
      <c r="Q48" s="41" t="str">
        <f t="shared" si="2"/>
        <v>H</v>
      </c>
      <c r="R48" s="40">
        <v>2.2120000000000002</v>
      </c>
      <c r="S48" s="41" t="str">
        <f t="shared" si="3"/>
        <v>S</v>
      </c>
      <c r="T48" s="40">
        <v>1.3240000000000001</v>
      </c>
      <c r="U48" s="41" t="str">
        <f t="shared" si="4"/>
        <v>S</v>
      </c>
      <c r="V48" s="40">
        <v>3.746</v>
      </c>
      <c r="W48" s="41" t="str">
        <f t="shared" si="5"/>
        <v>D</v>
      </c>
      <c r="X48" s="40">
        <v>13.97</v>
      </c>
      <c r="Y48" s="41" t="str">
        <f t="shared" si="6"/>
        <v>S</v>
      </c>
    </row>
    <row r="49" spans="1:25" ht="18" customHeight="1">
      <c r="A49" s="36">
        <v>2655</v>
      </c>
      <c r="B49" s="37" t="s">
        <v>75</v>
      </c>
      <c r="C49" s="37"/>
      <c r="D49" s="37" t="s">
        <v>73</v>
      </c>
      <c r="E49" s="37" t="s">
        <v>53</v>
      </c>
      <c r="F49" s="37" t="s">
        <v>54</v>
      </c>
      <c r="G49" s="37" t="s">
        <v>28</v>
      </c>
      <c r="H49" s="37" t="s">
        <v>76</v>
      </c>
      <c r="I49" s="37" t="s">
        <v>29</v>
      </c>
      <c r="J49" s="38">
        <v>8.6</v>
      </c>
      <c r="K49" s="39">
        <v>0.42</v>
      </c>
      <c r="L49" s="40">
        <v>0.40800000000000003</v>
      </c>
      <c r="M49" s="41" t="str">
        <f t="shared" si="0"/>
        <v>L</v>
      </c>
      <c r="N49" s="40">
        <v>14.362880000000001</v>
      </c>
      <c r="O49" s="41" t="str">
        <f t="shared" si="1"/>
        <v>M</v>
      </c>
      <c r="P49" s="40">
        <v>157.43360000000001</v>
      </c>
      <c r="Q49" s="41" t="str">
        <f t="shared" si="2"/>
        <v>H</v>
      </c>
      <c r="R49" s="40">
        <v>2.262</v>
      </c>
      <c r="S49" s="41" t="str">
        <f t="shared" si="3"/>
        <v>S</v>
      </c>
      <c r="T49" s="40">
        <v>0.44800000000000001</v>
      </c>
      <c r="U49" s="41" t="str">
        <f t="shared" si="4"/>
        <v>S</v>
      </c>
      <c r="V49" s="40">
        <v>3.5739999999999998</v>
      </c>
      <c r="W49" s="41" t="str">
        <f t="shared" si="5"/>
        <v>D</v>
      </c>
      <c r="X49" s="40">
        <v>7.9539999999999997</v>
      </c>
      <c r="Y49" s="41" t="str">
        <f t="shared" si="6"/>
        <v>S</v>
      </c>
    </row>
    <row r="50" spans="1:25" ht="18" customHeight="1">
      <c r="A50" s="36">
        <v>2656</v>
      </c>
      <c r="B50" s="37" t="s">
        <v>77</v>
      </c>
      <c r="C50" s="37"/>
      <c r="D50" s="37" t="s">
        <v>73</v>
      </c>
      <c r="E50" s="37" t="s">
        <v>53</v>
      </c>
      <c r="F50" s="37" t="s">
        <v>54</v>
      </c>
      <c r="G50" s="37" t="s">
        <v>28</v>
      </c>
      <c r="H50" s="37" t="s">
        <v>78</v>
      </c>
      <c r="I50" s="37" t="s">
        <v>29</v>
      </c>
      <c r="J50" s="38">
        <v>8.6</v>
      </c>
      <c r="K50" s="39">
        <v>0.46</v>
      </c>
      <c r="L50" s="40">
        <v>0.27200000000000002</v>
      </c>
      <c r="M50" s="41" t="str">
        <f t="shared" si="0"/>
        <v>L</v>
      </c>
      <c r="N50" s="40">
        <v>12.311040000000002</v>
      </c>
      <c r="O50" s="41" t="str">
        <f t="shared" si="1"/>
        <v>M</v>
      </c>
      <c r="P50" s="40">
        <v>167.33440000000002</v>
      </c>
      <c r="Q50" s="41" t="str">
        <f t="shared" si="2"/>
        <v>H</v>
      </c>
      <c r="R50" s="40">
        <v>1.012</v>
      </c>
      <c r="S50" s="41" t="str">
        <f t="shared" si="3"/>
        <v>S</v>
      </c>
      <c r="T50" s="40">
        <v>0.67400000000000004</v>
      </c>
      <c r="U50" s="41" t="str">
        <f t="shared" si="4"/>
        <v>S</v>
      </c>
      <c r="V50" s="40">
        <v>3.4460000000000002</v>
      </c>
      <c r="W50" s="41" t="str">
        <f t="shared" si="5"/>
        <v>D</v>
      </c>
      <c r="X50" s="40">
        <v>9.8160000000000007</v>
      </c>
      <c r="Y50" s="41" t="str">
        <f t="shared" si="6"/>
        <v>S</v>
      </c>
    </row>
    <row r="51" spans="1:25" ht="18" customHeight="1">
      <c r="A51" s="36">
        <v>2657</v>
      </c>
      <c r="B51" s="37" t="s">
        <v>79</v>
      </c>
      <c r="C51" s="37"/>
      <c r="D51" s="37" t="s">
        <v>73</v>
      </c>
      <c r="E51" s="37" t="s">
        <v>53</v>
      </c>
      <c r="F51" s="37" t="s">
        <v>54</v>
      </c>
      <c r="G51" s="37" t="s">
        <v>28</v>
      </c>
      <c r="H51" s="37" t="s">
        <v>80</v>
      </c>
      <c r="I51" s="37" t="s">
        <v>29</v>
      </c>
      <c r="J51" s="38">
        <v>8.4</v>
      </c>
      <c r="K51" s="39">
        <v>0.55000000000000004</v>
      </c>
      <c r="L51" s="40">
        <v>0.54400000000000004</v>
      </c>
      <c r="M51" s="41" t="str">
        <f t="shared" si="0"/>
        <v>M</v>
      </c>
      <c r="N51" s="40">
        <v>24.109120000000001</v>
      </c>
      <c r="O51" s="41" t="str">
        <f t="shared" si="1"/>
        <v>H</v>
      </c>
      <c r="P51" s="40">
        <v>164.77760000000001</v>
      </c>
      <c r="Q51" s="41" t="str">
        <f t="shared" si="2"/>
        <v>H</v>
      </c>
      <c r="R51" s="40">
        <v>2.9540000000000002</v>
      </c>
      <c r="S51" s="41" t="str">
        <f t="shared" si="3"/>
        <v>S</v>
      </c>
      <c r="T51" s="40">
        <v>1.036</v>
      </c>
      <c r="U51" s="41" t="str">
        <f t="shared" si="4"/>
        <v>S</v>
      </c>
      <c r="V51" s="40">
        <v>3.5739999999999998</v>
      </c>
      <c r="W51" s="41" t="str">
        <f t="shared" si="5"/>
        <v>D</v>
      </c>
      <c r="X51" s="40">
        <v>11.09</v>
      </c>
      <c r="Y51" s="41" t="str">
        <f t="shared" si="6"/>
        <v>S</v>
      </c>
    </row>
    <row r="52" spans="1:25" ht="18" customHeight="1">
      <c r="A52" s="36">
        <v>2658</v>
      </c>
      <c r="B52" s="37" t="s">
        <v>81</v>
      </c>
      <c r="C52" s="37"/>
      <c r="D52" s="37" t="s">
        <v>82</v>
      </c>
      <c r="E52" s="37" t="s">
        <v>53</v>
      </c>
      <c r="F52" s="37" t="s">
        <v>54</v>
      </c>
      <c r="G52" s="37" t="s">
        <v>28</v>
      </c>
      <c r="H52" s="37" t="s">
        <v>83</v>
      </c>
      <c r="I52" s="37" t="s">
        <v>29</v>
      </c>
      <c r="J52" s="38">
        <v>8.5</v>
      </c>
      <c r="K52" s="39">
        <v>0.38</v>
      </c>
      <c r="L52" s="40">
        <v>0.40800000000000003</v>
      </c>
      <c r="M52" s="41" t="str">
        <f t="shared" si="0"/>
        <v>L</v>
      </c>
      <c r="N52" s="40">
        <v>17.440640000000002</v>
      </c>
      <c r="O52" s="41" t="str">
        <f t="shared" si="1"/>
        <v>M</v>
      </c>
      <c r="P52" s="40">
        <v>147.85920000000002</v>
      </c>
      <c r="Q52" s="41" t="str">
        <f t="shared" si="2"/>
        <v>H</v>
      </c>
      <c r="R52" s="40">
        <v>1.8620000000000001</v>
      </c>
      <c r="S52" s="41" t="str">
        <f t="shared" si="3"/>
        <v>S</v>
      </c>
      <c r="T52" s="40">
        <v>0.79400000000000004</v>
      </c>
      <c r="U52" s="41" t="str">
        <f t="shared" si="4"/>
        <v>S</v>
      </c>
      <c r="V52" s="40">
        <v>4.3040000000000003</v>
      </c>
      <c r="W52" s="41" t="str">
        <f t="shared" si="5"/>
        <v>D</v>
      </c>
      <c r="X52" s="40">
        <v>11.36</v>
      </c>
      <c r="Y52" s="41" t="str">
        <f t="shared" si="6"/>
        <v>S</v>
      </c>
    </row>
    <row r="53" spans="1:25" ht="18" customHeight="1">
      <c r="A53" s="36">
        <v>2659</v>
      </c>
      <c r="B53" s="37" t="s">
        <v>84</v>
      </c>
      <c r="C53" s="37"/>
      <c r="D53" s="37" t="s">
        <v>82</v>
      </c>
      <c r="E53" s="37" t="s">
        <v>53</v>
      </c>
      <c r="F53" s="37" t="s">
        <v>54</v>
      </c>
      <c r="G53" s="37" t="s">
        <v>28</v>
      </c>
      <c r="H53" s="37">
        <v>24</v>
      </c>
      <c r="I53" s="37" t="s">
        <v>29</v>
      </c>
      <c r="J53" s="38">
        <v>8.3000000000000007</v>
      </c>
      <c r="K53" s="39">
        <v>0.79</v>
      </c>
      <c r="L53" s="40">
        <v>0.62560000000000027</v>
      </c>
      <c r="M53" s="41" t="str">
        <f t="shared" si="0"/>
        <v>M</v>
      </c>
      <c r="N53" s="40">
        <v>17.953600000000002</v>
      </c>
      <c r="O53" s="41" t="str">
        <f t="shared" si="1"/>
        <v>M</v>
      </c>
      <c r="P53" s="40">
        <v>177.23519999999999</v>
      </c>
      <c r="Q53" s="41" t="str">
        <f t="shared" si="2"/>
        <v>H</v>
      </c>
      <c r="R53" s="40">
        <v>1.6539999999999999</v>
      </c>
      <c r="S53" s="41" t="str">
        <f t="shared" si="3"/>
        <v>S</v>
      </c>
      <c r="T53" s="40">
        <v>1.278</v>
      </c>
      <c r="U53" s="41" t="str">
        <f t="shared" si="4"/>
        <v>S</v>
      </c>
      <c r="V53" s="40">
        <v>4.0039999999999996</v>
      </c>
      <c r="W53" s="41" t="str">
        <f t="shared" si="5"/>
        <v>D</v>
      </c>
      <c r="X53" s="40">
        <v>13.35</v>
      </c>
      <c r="Y53" s="41" t="str">
        <f t="shared" si="6"/>
        <v>S</v>
      </c>
    </row>
    <row r="54" spans="1:25" ht="18" customHeight="1">
      <c r="A54" s="36">
        <v>2660</v>
      </c>
      <c r="B54" s="37" t="s">
        <v>85</v>
      </c>
      <c r="C54" s="37"/>
      <c r="D54" s="37" t="s">
        <v>82</v>
      </c>
      <c r="E54" s="37" t="s">
        <v>53</v>
      </c>
      <c r="F54" s="37" t="s">
        <v>54</v>
      </c>
      <c r="G54" s="37" t="s">
        <v>28</v>
      </c>
      <c r="H54" s="37">
        <v>23</v>
      </c>
      <c r="I54" s="37" t="s">
        <v>29</v>
      </c>
      <c r="J54" s="38">
        <v>8.4</v>
      </c>
      <c r="K54" s="39">
        <v>0.68</v>
      </c>
      <c r="L54" s="40">
        <v>0.46239999999999987</v>
      </c>
      <c r="M54" s="41" t="str">
        <f t="shared" si="0"/>
        <v>L</v>
      </c>
      <c r="N54" s="40">
        <v>21.031360000000003</v>
      </c>
      <c r="O54" s="41" t="str">
        <f t="shared" si="1"/>
        <v>M</v>
      </c>
      <c r="P54" s="40">
        <v>184.47039999999998</v>
      </c>
      <c r="Q54" s="41" t="str">
        <f t="shared" si="2"/>
        <v>H</v>
      </c>
      <c r="R54" s="40">
        <v>2.4079999999999999</v>
      </c>
      <c r="S54" s="41" t="str">
        <f t="shared" si="3"/>
        <v>S</v>
      </c>
      <c r="T54" s="40">
        <v>1.248</v>
      </c>
      <c r="U54" s="41" t="str">
        <f t="shared" si="4"/>
        <v>S</v>
      </c>
      <c r="V54" s="40">
        <v>3.274</v>
      </c>
      <c r="W54" s="41" t="str">
        <f t="shared" si="5"/>
        <v>D</v>
      </c>
      <c r="X54" s="40">
        <v>11.89</v>
      </c>
      <c r="Y54" s="41" t="str">
        <f t="shared" si="6"/>
        <v>S</v>
      </c>
    </row>
    <row r="55" spans="1:25" ht="18" customHeight="1">
      <c r="A55" s="36">
        <v>2661</v>
      </c>
      <c r="B55" s="37" t="s">
        <v>86</v>
      </c>
      <c r="C55" s="37"/>
      <c r="D55" s="37" t="s">
        <v>82</v>
      </c>
      <c r="E55" s="37" t="s">
        <v>53</v>
      </c>
      <c r="F55" s="37" t="s">
        <v>54</v>
      </c>
      <c r="G55" s="37" t="s">
        <v>28</v>
      </c>
      <c r="H55" s="37" t="s">
        <v>87</v>
      </c>
      <c r="I55" s="37" t="s">
        <v>29</v>
      </c>
      <c r="J55" s="38">
        <v>8.4</v>
      </c>
      <c r="K55" s="39">
        <v>0.64</v>
      </c>
      <c r="L55" s="40">
        <v>0.54400000000000004</v>
      </c>
      <c r="M55" s="41" t="str">
        <f t="shared" si="0"/>
        <v>M</v>
      </c>
      <c r="N55" s="40">
        <v>23.596160000000001</v>
      </c>
      <c r="O55" s="41" t="str">
        <f t="shared" si="1"/>
        <v>H</v>
      </c>
      <c r="P55" s="40">
        <v>159.55520000000001</v>
      </c>
      <c r="Q55" s="41" t="str">
        <f t="shared" si="2"/>
        <v>H</v>
      </c>
      <c r="R55" s="40">
        <v>2.6840000000000002</v>
      </c>
      <c r="S55" s="41" t="str">
        <f t="shared" si="3"/>
        <v>S</v>
      </c>
      <c r="T55" s="40">
        <v>1.0660000000000001</v>
      </c>
      <c r="U55" s="41" t="str">
        <f t="shared" si="4"/>
        <v>S</v>
      </c>
      <c r="V55" s="40">
        <v>4.0039999999999996</v>
      </c>
      <c r="W55" s="41" t="str">
        <f t="shared" si="5"/>
        <v>D</v>
      </c>
      <c r="X55" s="40">
        <v>11.87</v>
      </c>
      <c r="Y55" s="41" t="str">
        <f t="shared" si="6"/>
        <v>S</v>
      </c>
    </row>
    <row r="56" spans="1:25" ht="18" customHeight="1">
      <c r="A56" s="36">
        <v>2662</v>
      </c>
      <c r="B56" s="37" t="s">
        <v>88</v>
      </c>
      <c r="C56" s="37"/>
      <c r="D56" s="37" t="s">
        <v>82</v>
      </c>
      <c r="E56" s="37" t="s">
        <v>53</v>
      </c>
      <c r="F56" s="37" t="s">
        <v>54</v>
      </c>
      <c r="G56" s="37" t="s">
        <v>28</v>
      </c>
      <c r="H56" s="37">
        <v>21</v>
      </c>
      <c r="I56" s="37" t="s">
        <v>29</v>
      </c>
      <c r="J56" s="38">
        <v>8.5</v>
      </c>
      <c r="K56" s="39">
        <v>0.55000000000000004</v>
      </c>
      <c r="L56" s="40">
        <v>0.40800000000000003</v>
      </c>
      <c r="M56" s="41" t="str">
        <f t="shared" si="0"/>
        <v>L</v>
      </c>
      <c r="N56" s="40">
        <v>22.570240000000002</v>
      </c>
      <c r="O56" s="41" t="str">
        <f t="shared" si="1"/>
        <v>M</v>
      </c>
      <c r="P56" s="40">
        <v>156.83520000000001</v>
      </c>
      <c r="Q56" s="41" t="str">
        <f t="shared" si="2"/>
        <v>H</v>
      </c>
      <c r="R56" s="40">
        <v>2.6219999999999999</v>
      </c>
      <c r="S56" s="41" t="str">
        <f t="shared" si="3"/>
        <v>S</v>
      </c>
      <c r="T56" s="40">
        <v>1.006</v>
      </c>
      <c r="U56" s="41" t="str">
        <f t="shared" si="4"/>
        <v>S</v>
      </c>
      <c r="V56" s="40">
        <v>3.8319999999999999</v>
      </c>
      <c r="W56" s="41" t="str">
        <f t="shared" si="5"/>
        <v>D</v>
      </c>
      <c r="X56" s="40">
        <v>11.28</v>
      </c>
      <c r="Y56" s="41" t="str">
        <f t="shared" si="6"/>
        <v>S</v>
      </c>
    </row>
    <row r="57" spans="1:25" ht="18" customHeight="1">
      <c r="A57" s="36">
        <v>2663</v>
      </c>
      <c r="B57" s="37" t="s">
        <v>89</v>
      </c>
      <c r="C57" s="37"/>
      <c r="D57" s="37" t="s">
        <v>82</v>
      </c>
      <c r="E57" s="37" t="s">
        <v>53</v>
      </c>
      <c r="F57" s="37" t="s">
        <v>54</v>
      </c>
      <c r="G57" s="37" t="s">
        <v>28</v>
      </c>
      <c r="H57" s="37">
        <v>20</v>
      </c>
      <c r="I57" s="37" t="s">
        <v>29</v>
      </c>
      <c r="J57" s="38">
        <v>8.1999999999999993</v>
      </c>
      <c r="K57" s="39">
        <v>0.87</v>
      </c>
      <c r="L57" s="40">
        <v>0.27200000000000002</v>
      </c>
      <c r="M57" s="41" t="str">
        <f t="shared" si="0"/>
        <v>L</v>
      </c>
      <c r="N57" s="40">
        <v>16.927680000000002</v>
      </c>
      <c r="O57" s="41" t="str">
        <f t="shared" si="1"/>
        <v>M</v>
      </c>
      <c r="P57" s="40">
        <v>151.72160000000002</v>
      </c>
      <c r="Q57" s="41" t="str">
        <f t="shared" si="2"/>
        <v>H</v>
      </c>
      <c r="R57" s="40">
        <v>2.77</v>
      </c>
      <c r="S57" s="41" t="str">
        <f t="shared" si="3"/>
        <v>S</v>
      </c>
      <c r="T57" s="40">
        <v>0.84</v>
      </c>
      <c r="U57" s="41" t="str">
        <f t="shared" si="4"/>
        <v>S</v>
      </c>
      <c r="V57" s="40">
        <v>4.26</v>
      </c>
      <c r="W57" s="41" t="str">
        <f t="shared" si="5"/>
        <v>D</v>
      </c>
      <c r="X57" s="40">
        <v>11.97</v>
      </c>
      <c r="Y57" s="41" t="str">
        <f t="shared" si="6"/>
        <v>S</v>
      </c>
    </row>
    <row r="58" spans="1:25" ht="18" customHeight="1">
      <c r="A58" s="36">
        <v>2664</v>
      </c>
      <c r="B58" s="37" t="s">
        <v>90</v>
      </c>
      <c r="C58" s="37"/>
      <c r="D58" s="37" t="s">
        <v>82</v>
      </c>
      <c r="E58" s="37" t="s">
        <v>53</v>
      </c>
      <c r="F58" s="37" t="s">
        <v>54</v>
      </c>
      <c r="G58" s="37" t="s">
        <v>28</v>
      </c>
      <c r="H58" s="37" t="s">
        <v>91</v>
      </c>
      <c r="I58" s="37" t="s">
        <v>29</v>
      </c>
      <c r="J58" s="38">
        <v>8.4</v>
      </c>
      <c r="K58" s="39">
        <v>0.57999999999999996</v>
      </c>
      <c r="L58" s="40">
        <v>0.4896000000000002</v>
      </c>
      <c r="M58" s="41" t="str">
        <f t="shared" si="0"/>
        <v>L</v>
      </c>
      <c r="N58" s="40">
        <v>28.725760000000001</v>
      </c>
      <c r="O58" s="41" t="str">
        <f t="shared" si="1"/>
        <v>H</v>
      </c>
      <c r="P58" s="40">
        <v>159.33760000000001</v>
      </c>
      <c r="Q58" s="41" t="str">
        <f t="shared" si="2"/>
        <v>H</v>
      </c>
      <c r="R58" s="40">
        <v>2.1139999999999999</v>
      </c>
      <c r="S58" s="41" t="str">
        <f t="shared" si="3"/>
        <v>S</v>
      </c>
      <c r="T58" s="40">
        <v>0.73399999999999999</v>
      </c>
      <c r="U58" s="41" t="str">
        <f t="shared" si="4"/>
        <v>S</v>
      </c>
      <c r="V58" s="40">
        <v>4.09</v>
      </c>
      <c r="W58" s="41" t="str">
        <f t="shared" si="5"/>
        <v>D</v>
      </c>
      <c r="X58" s="40">
        <v>9.9719999999999995</v>
      </c>
      <c r="Y58" s="41" t="str">
        <f t="shared" si="6"/>
        <v>S</v>
      </c>
    </row>
    <row r="59" spans="1:25" ht="18" customHeight="1">
      <c r="A59" s="36">
        <v>2665</v>
      </c>
      <c r="B59" s="37" t="s">
        <v>92</v>
      </c>
      <c r="C59" s="37"/>
      <c r="D59" s="37" t="s">
        <v>93</v>
      </c>
      <c r="E59" s="37" t="s">
        <v>94</v>
      </c>
      <c r="F59" s="37" t="s">
        <v>95</v>
      </c>
      <c r="G59" s="37" t="s">
        <v>96</v>
      </c>
      <c r="H59" s="37">
        <v>2738</v>
      </c>
      <c r="I59" s="37" t="s">
        <v>29</v>
      </c>
      <c r="J59" s="38">
        <v>8.1</v>
      </c>
      <c r="K59" s="39">
        <v>0.33</v>
      </c>
      <c r="L59" s="41"/>
      <c r="M59" s="37"/>
      <c r="N59" s="41"/>
      <c r="O59" s="37"/>
      <c r="P59" s="41"/>
      <c r="Q59" s="37"/>
      <c r="R59" s="40">
        <v>0.45800000000000002</v>
      </c>
      <c r="S59" s="41" t="str">
        <f t="shared" si="3"/>
        <v>D</v>
      </c>
      <c r="T59" s="40">
        <v>1.954</v>
      </c>
      <c r="U59" s="41" t="str">
        <f t="shared" si="4"/>
        <v>S</v>
      </c>
      <c r="V59" s="40">
        <v>9.49</v>
      </c>
      <c r="W59" s="41" t="str">
        <f t="shared" si="5"/>
        <v>S</v>
      </c>
      <c r="X59" s="40">
        <v>1.736</v>
      </c>
      <c r="Y59" s="41" t="str">
        <f t="shared" si="6"/>
        <v>D</v>
      </c>
    </row>
    <row r="60" spans="1:25" ht="18" customHeight="1">
      <c r="A60" s="36">
        <v>2666</v>
      </c>
      <c r="B60" s="37" t="s">
        <v>97</v>
      </c>
      <c r="C60" s="37"/>
      <c r="D60" s="37" t="s">
        <v>93</v>
      </c>
      <c r="E60" s="37" t="s">
        <v>94</v>
      </c>
      <c r="F60" s="37" t="s">
        <v>95</v>
      </c>
      <c r="G60" s="37" t="s">
        <v>96</v>
      </c>
      <c r="H60" s="37">
        <v>2701</v>
      </c>
      <c r="I60" s="37" t="s">
        <v>29</v>
      </c>
      <c r="J60" s="38">
        <v>8.1</v>
      </c>
      <c r="K60" s="39">
        <v>0.31</v>
      </c>
      <c r="L60" s="41"/>
      <c r="M60" s="37"/>
      <c r="N60" s="41"/>
      <c r="O60" s="37"/>
      <c r="P60" s="41"/>
      <c r="Q60" s="37"/>
      <c r="R60" s="40">
        <v>0.312</v>
      </c>
      <c r="S60" s="41" t="str">
        <f t="shared" si="3"/>
        <v>D</v>
      </c>
      <c r="T60" s="40">
        <v>1.99</v>
      </c>
      <c r="U60" s="41" t="str">
        <f t="shared" si="4"/>
        <v>S</v>
      </c>
      <c r="V60" s="40">
        <v>9.49</v>
      </c>
      <c r="W60" s="41" t="str">
        <f t="shared" si="5"/>
        <v>S</v>
      </c>
      <c r="X60" s="40">
        <v>1.65</v>
      </c>
      <c r="Y60" s="41" t="str">
        <f t="shared" si="6"/>
        <v>D</v>
      </c>
    </row>
    <row r="61" spans="1:25" ht="18" customHeight="1">
      <c r="A61" s="36">
        <v>2667</v>
      </c>
      <c r="B61" s="37" t="s">
        <v>98</v>
      </c>
      <c r="C61" s="37"/>
      <c r="D61" s="37" t="s">
        <v>93</v>
      </c>
      <c r="E61" s="37" t="s">
        <v>94</v>
      </c>
      <c r="F61" s="37" t="s">
        <v>95</v>
      </c>
      <c r="G61" s="37" t="s">
        <v>96</v>
      </c>
      <c r="H61" s="37">
        <v>2663</v>
      </c>
      <c r="I61" s="37" t="s">
        <v>29</v>
      </c>
      <c r="J61" s="38">
        <v>8.1</v>
      </c>
      <c r="K61" s="39">
        <v>0.32</v>
      </c>
      <c r="L61" s="41"/>
      <c r="M61" s="37"/>
      <c r="N61" s="41"/>
      <c r="O61" s="37"/>
      <c r="P61" s="41"/>
      <c r="Q61" s="37"/>
      <c r="R61" s="40">
        <v>0.27200000000000002</v>
      </c>
      <c r="S61" s="41" t="str">
        <f t="shared" si="3"/>
        <v>D</v>
      </c>
      <c r="T61" s="40">
        <v>2.024</v>
      </c>
      <c r="U61" s="41" t="str">
        <f t="shared" si="4"/>
        <v>S</v>
      </c>
      <c r="V61" s="40">
        <v>9.49</v>
      </c>
      <c r="W61" s="41" t="str">
        <f t="shared" si="5"/>
        <v>S</v>
      </c>
      <c r="X61" s="40">
        <v>1.65</v>
      </c>
      <c r="Y61" s="41" t="str">
        <f t="shared" si="6"/>
        <v>D</v>
      </c>
    </row>
    <row r="62" spans="1:25" ht="18" customHeight="1">
      <c r="A62" s="36">
        <v>2668</v>
      </c>
      <c r="B62" s="37" t="s">
        <v>99</v>
      </c>
      <c r="C62" s="37"/>
      <c r="D62" s="37" t="s">
        <v>93</v>
      </c>
      <c r="E62" s="37" t="s">
        <v>94</v>
      </c>
      <c r="F62" s="37" t="s">
        <v>95</v>
      </c>
      <c r="G62" s="37" t="s">
        <v>96</v>
      </c>
      <c r="H62" s="37">
        <v>2708</v>
      </c>
      <c r="I62" s="37" t="s">
        <v>29</v>
      </c>
      <c r="J62" s="38">
        <v>8.1</v>
      </c>
      <c r="K62" s="39">
        <v>0.28000000000000003</v>
      </c>
      <c r="L62" s="41"/>
      <c r="M62" s="37"/>
      <c r="N62" s="41"/>
      <c r="O62" s="37"/>
      <c r="P62" s="41"/>
      <c r="Q62" s="37"/>
      <c r="R62" s="40">
        <v>0.27200000000000002</v>
      </c>
      <c r="S62" s="41" t="str">
        <f t="shared" si="3"/>
        <v>D</v>
      </c>
      <c r="T62" s="40">
        <v>2.024</v>
      </c>
      <c r="U62" s="41" t="str">
        <f t="shared" si="4"/>
        <v>S</v>
      </c>
      <c r="V62" s="40">
        <v>9.4179999999999993</v>
      </c>
      <c r="W62" s="41" t="str">
        <f t="shared" si="5"/>
        <v>S</v>
      </c>
      <c r="X62" s="40">
        <v>1.458</v>
      </c>
      <c r="Y62" s="41" t="str">
        <f t="shared" si="6"/>
        <v>D</v>
      </c>
    </row>
    <row r="63" spans="1:25" ht="18" customHeight="1">
      <c r="A63" s="36">
        <v>2669</v>
      </c>
      <c r="B63" s="37" t="s">
        <v>100</v>
      </c>
      <c r="C63" s="37"/>
      <c r="D63" s="37" t="s">
        <v>93</v>
      </c>
      <c r="E63" s="37" t="s">
        <v>94</v>
      </c>
      <c r="F63" s="37" t="s">
        <v>95</v>
      </c>
      <c r="G63" s="37" t="s">
        <v>96</v>
      </c>
      <c r="H63" s="37">
        <v>2689</v>
      </c>
      <c r="I63" s="37" t="s">
        <v>29</v>
      </c>
      <c r="J63" s="39">
        <v>8.1</v>
      </c>
      <c r="K63" s="39">
        <v>0.31</v>
      </c>
      <c r="L63" s="41"/>
      <c r="M63" s="37"/>
      <c r="N63" s="41"/>
      <c r="O63" s="37"/>
      <c r="P63" s="41"/>
      <c r="Q63" s="37"/>
      <c r="R63" s="40">
        <v>0.25</v>
      </c>
      <c r="S63" s="41" t="str">
        <f t="shared" si="3"/>
        <v>D</v>
      </c>
      <c r="T63" s="40">
        <v>1.99</v>
      </c>
      <c r="U63" s="41" t="str">
        <f t="shared" si="4"/>
        <v>S</v>
      </c>
      <c r="V63" s="40">
        <v>9.7799999999999994</v>
      </c>
      <c r="W63" s="41" t="str">
        <f t="shared" si="5"/>
        <v>S</v>
      </c>
      <c r="X63" s="40">
        <v>1.5640000000000001</v>
      </c>
      <c r="Y63" s="41" t="str">
        <f t="shared" si="6"/>
        <v>D</v>
      </c>
    </row>
    <row r="64" spans="1:25" ht="18" customHeight="1">
      <c r="A64" s="36">
        <v>2670</v>
      </c>
      <c r="B64" s="37" t="s">
        <v>101</v>
      </c>
      <c r="C64" s="37"/>
      <c r="D64" s="37" t="s">
        <v>93</v>
      </c>
      <c r="E64" s="37" t="s">
        <v>94</v>
      </c>
      <c r="F64" s="37" t="s">
        <v>95</v>
      </c>
      <c r="G64" s="37" t="s">
        <v>96</v>
      </c>
      <c r="H64" s="37">
        <v>2729</v>
      </c>
      <c r="I64" s="37" t="s">
        <v>29</v>
      </c>
      <c r="J64" s="39">
        <v>8.1999999999999993</v>
      </c>
      <c r="K64" s="39">
        <v>0.48</v>
      </c>
      <c r="L64" s="41"/>
      <c r="M64" s="37"/>
      <c r="N64" s="41"/>
      <c r="O64" s="37"/>
      <c r="P64" s="41"/>
      <c r="Q64" s="37"/>
      <c r="R64" s="40">
        <v>0.23200000000000001</v>
      </c>
      <c r="S64" s="41" t="str">
        <f t="shared" si="3"/>
        <v>D</v>
      </c>
      <c r="T64" s="40">
        <v>1.708</v>
      </c>
      <c r="U64" s="41" t="str">
        <f t="shared" si="4"/>
        <v>S</v>
      </c>
      <c r="V64" s="40">
        <v>8.1140000000000008</v>
      </c>
      <c r="W64" s="41" t="str">
        <f t="shared" si="5"/>
        <v>S</v>
      </c>
      <c r="X64" s="40">
        <v>1.35</v>
      </c>
      <c r="Y64" s="41" t="str">
        <f t="shared" si="6"/>
        <v>D</v>
      </c>
    </row>
    <row r="65" spans="1:25" ht="18" customHeight="1">
      <c r="A65" s="36">
        <v>2671</v>
      </c>
      <c r="B65" s="37" t="s">
        <v>102</v>
      </c>
      <c r="C65" s="37"/>
      <c r="D65" s="37" t="s">
        <v>93</v>
      </c>
      <c r="E65" s="37" t="s">
        <v>94</v>
      </c>
      <c r="F65" s="37" t="s">
        <v>95</v>
      </c>
      <c r="G65" s="37" t="s">
        <v>96</v>
      </c>
      <c r="H65" s="37">
        <v>2705</v>
      </c>
      <c r="I65" s="37" t="s">
        <v>29</v>
      </c>
      <c r="J65" s="39">
        <v>8.1999999999999993</v>
      </c>
      <c r="K65" s="39">
        <v>0.22</v>
      </c>
      <c r="L65" s="41"/>
      <c r="M65" s="37"/>
      <c r="N65" s="41"/>
      <c r="O65" s="37"/>
      <c r="P65" s="41"/>
      <c r="Q65" s="37"/>
      <c r="R65" s="40">
        <v>0.156</v>
      </c>
      <c r="S65" s="41" t="str">
        <f t="shared" si="3"/>
        <v>D</v>
      </c>
      <c r="T65" s="40">
        <v>2.2519999999999998</v>
      </c>
      <c r="U65" s="41" t="str">
        <f t="shared" si="4"/>
        <v>S</v>
      </c>
      <c r="V65" s="40">
        <v>9.9979999999999993</v>
      </c>
      <c r="W65" s="41" t="str">
        <f t="shared" si="5"/>
        <v>S</v>
      </c>
      <c r="X65" s="40">
        <v>1.6279999999999999</v>
      </c>
      <c r="Y65" s="41" t="str">
        <f t="shared" si="6"/>
        <v>D</v>
      </c>
    </row>
    <row r="66" spans="1:25" ht="18" customHeight="1">
      <c r="A66" s="36">
        <v>2672</v>
      </c>
      <c r="B66" s="37" t="s">
        <v>103</v>
      </c>
      <c r="C66" s="37"/>
      <c r="D66" s="37" t="s">
        <v>93</v>
      </c>
      <c r="E66" s="37" t="s">
        <v>94</v>
      </c>
      <c r="F66" s="37" t="s">
        <v>95</v>
      </c>
      <c r="G66" s="37" t="s">
        <v>96</v>
      </c>
      <c r="H66" s="37">
        <v>2703</v>
      </c>
      <c r="I66" s="37" t="s">
        <v>29</v>
      </c>
      <c r="J66" s="39">
        <v>8.1</v>
      </c>
      <c r="K66" s="39">
        <v>0.27</v>
      </c>
      <c r="L66" s="41"/>
      <c r="M66" s="37"/>
      <c r="N66" s="41"/>
      <c r="O66" s="37"/>
      <c r="P66" s="41"/>
      <c r="Q66" s="37"/>
      <c r="R66" s="40">
        <v>0.13400000000000001</v>
      </c>
      <c r="S66" s="41" t="str">
        <f t="shared" si="3"/>
        <v>D</v>
      </c>
      <c r="T66" s="40">
        <v>1.2</v>
      </c>
      <c r="U66" s="41" t="str">
        <f t="shared" si="4"/>
        <v>S</v>
      </c>
      <c r="V66" s="40">
        <v>8.4039999999999999</v>
      </c>
      <c r="W66" s="41" t="str">
        <f t="shared" si="5"/>
        <v>S</v>
      </c>
      <c r="X66" s="40">
        <v>1.5640000000000001</v>
      </c>
      <c r="Y66" s="41" t="str">
        <f t="shared" si="6"/>
        <v>D</v>
      </c>
    </row>
    <row r="67" spans="1:25" ht="18" customHeight="1">
      <c r="A67" s="36">
        <v>2673</v>
      </c>
      <c r="B67" s="37" t="s">
        <v>104</v>
      </c>
      <c r="C67" s="37"/>
      <c r="D67" s="37" t="s">
        <v>93</v>
      </c>
      <c r="E67" s="37" t="s">
        <v>94</v>
      </c>
      <c r="F67" s="37" t="s">
        <v>95</v>
      </c>
      <c r="G67" s="37" t="s">
        <v>96</v>
      </c>
      <c r="H67" s="37">
        <v>2724</v>
      </c>
      <c r="I67" s="37" t="s">
        <v>29</v>
      </c>
      <c r="J67" s="39">
        <v>8.1999999999999993</v>
      </c>
      <c r="K67" s="39">
        <v>0.23</v>
      </c>
      <c r="L67" s="41"/>
      <c r="M67" s="37"/>
      <c r="N67" s="41"/>
      <c r="O67" s="37"/>
      <c r="P67" s="41"/>
      <c r="Q67" s="37"/>
      <c r="R67" s="40">
        <v>0.22</v>
      </c>
      <c r="S67" s="41" t="str">
        <f t="shared" si="3"/>
        <v>D</v>
      </c>
      <c r="T67" s="40">
        <v>0.86599999999999999</v>
      </c>
      <c r="U67" s="41" t="str">
        <f t="shared" si="4"/>
        <v>S</v>
      </c>
      <c r="V67" s="40">
        <v>8.4039999999999999</v>
      </c>
      <c r="W67" s="41" t="str">
        <f t="shared" si="5"/>
        <v>S</v>
      </c>
      <c r="X67" s="40">
        <v>1.3080000000000001</v>
      </c>
      <c r="Y67" s="41" t="str">
        <f t="shared" si="6"/>
        <v>D</v>
      </c>
    </row>
    <row r="68" spans="1:25" ht="18" customHeight="1">
      <c r="A68" s="36">
        <v>2674</v>
      </c>
      <c r="B68" s="37" t="s">
        <v>105</v>
      </c>
      <c r="C68" s="37"/>
      <c r="D68" s="37" t="s">
        <v>93</v>
      </c>
      <c r="E68" s="37" t="s">
        <v>94</v>
      </c>
      <c r="F68" s="37" t="s">
        <v>95</v>
      </c>
      <c r="G68" s="37" t="s">
        <v>96</v>
      </c>
      <c r="H68" s="37">
        <v>2693</v>
      </c>
      <c r="I68" s="37" t="s">
        <v>29</v>
      </c>
      <c r="J68" s="39">
        <v>8.1</v>
      </c>
      <c r="K68" s="39">
        <v>0.28999999999999998</v>
      </c>
      <c r="L68" s="41"/>
      <c r="M68" s="37"/>
      <c r="N68" s="41"/>
      <c r="O68" s="37"/>
      <c r="P68" s="41"/>
      <c r="Q68" s="37"/>
      <c r="R68" s="40">
        <v>0.122</v>
      </c>
      <c r="S68" s="41" t="str">
        <f t="shared" si="3"/>
        <v>D</v>
      </c>
      <c r="T68" s="40">
        <v>1.6739999999999999</v>
      </c>
      <c r="U68" s="41" t="str">
        <f t="shared" si="4"/>
        <v>S</v>
      </c>
      <c r="V68" s="40">
        <v>6.1580000000000004</v>
      </c>
      <c r="W68" s="41" t="str">
        <f t="shared" si="5"/>
        <v>S</v>
      </c>
      <c r="X68" s="40">
        <v>1.3080000000000001</v>
      </c>
      <c r="Y68" s="41" t="str">
        <f t="shared" si="6"/>
        <v>D</v>
      </c>
    </row>
    <row r="69" spans="1:25" ht="18" customHeight="1">
      <c r="A69" s="36">
        <v>2675</v>
      </c>
      <c r="B69" s="37" t="s">
        <v>106</v>
      </c>
      <c r="C69" s="37"/>
      <c r="D69" s="37" t="s">
        <v>93</v>
      </c>
      <c r="E69" s="37" t="s">
        <v>94</v>
      </c>
      <c r="F69" s="37" t="s">
        <v>95</v>
      </c>
      <c r="G69" s="37" t="s">
        <v>96</v>
      </c>
      <c r="H69" s="37">
        <v>2706</v>
      </c>
      <c r="I69" s="37" t="s">
        <v>29</v>
      </c>
      <c r="J69" s="39">
        <v>8.1999999999999993</v>
      </c>
      <c r="K69" s="39">
        <v>0.32</v>
      </c>
      <c r="L69" s="41"/>
      <c r="M69" s="37"/>
      <c r="N69" s="41"/>
      <c r="O69" s="37"/>
      <c r="P69" s="41"/>
      <c r="Q69" s="37"/>
      <c r="R69" s="40">
        <v>0.28399999999999997</v>
      </c>
      <c r="S69" s="41" t="str">
        <f t="shared" ref="S69:S132" si="7">IF(R69&gt;0.6,"S","D")</f>
        <v>D</v>
      </c>
      <c r="T69" s="40">
        <v>1.8320000000000001</v>
      </c>
      <c r="U69" s="41" t="str">
        <f t="shared" ref="U69:U132" si="8">IF(T69&gt;0.2,"S","D")</f>
        <v>S</v>
      </c>
      <c r="V69" s="40">
        <v>8.1859999999999999</v>
      </c>
      <c r="W69" s="41" t="str">
        <f t="shared" ref="W69:W132" si="9">IF(V69&gt;4.5,"S","D")</f>
        <v>S</v>
      </c>
      <c r="X69" s="40">
        <v>1.4139999999999999</v>
      </c>
      <c r="Y69" s="41" t="str">
        <f t="shared" ref="Y69:Y132" si="10">IF(X69&gt;2,"S","D")</f>
        <v>D</v>
      </c>
    </row>
    <row r="70" spans="1:25" ht="18" customHeight="1">
      <c r="A70" s="36">
        <v>2676</v>
      </c>
      <c r="B70" s="37" t="s">
        <v>107</v>
      </c>
      <c r="C70" s="37"/>
      <c r="D70" s="37" t="s">
        <v>93</v>
      </c>
      <c r="E70" s="37" t="s">
        <v>94</v>
      </c>
      <c r="F70" s="37" t="s">
        <v>95</v>
      </c>
      <c r="G70" s="37" t="s">
        <v>96</v>
      </c>
      <c r="H70" s="37">
        <v>2721</v>
      </c>
      <c r="I70" s="37" t="s">
        <v>29</v>
      </c>
      <c r="J70" s="39">
        <v>8.1</v>
      </c>
      <c r="K70" s="39">
        <v>0.27</v>
      </c>
      <c r="L70" s="41"/>
      <c r="M70" s="37"/>
      <c r="N70" s="41"/>
      <c r="O70" s="37"/>
      <c r="P70" s="41"/>
      <c r="Q70" s="37"/>
      <c r="R70" s="40">
        <v>0.14000000000000001</v>
      </c>
      <c r="S70" s="41" t="str">
        <f t="shared" si="7"/>
        <v>D</v>
      </c>
      <c r="T70" s="40">
        <v>1.744</v>
      </c>
      <c r="U70" s="41" t="str">
        <f t="shared" si="8"/>
        <v>S</v>
      </c>
      <c r="V70" s="40">
        <v>9.2720000000000002</v>
      </c>
      <c r="W70" s="41" t="str">
        <f t="shared" si="9"/>
        <v>S</v>
      </c>
      <c r="X70" s="40">
        <v>1.3939999999999999</v>
      </c>
      <c r="Y70" s="41" t="str">
        <f t="shared" si="10"/>
        <v>D</v>
      </c>
    </row>
    <row r="71" spans="1:25" ht="18" customHeight="1">
      <c r="A71" s="36">
        <v>2677</v>
      </c>
      <c r="B71" s="37" t="s">
        <v>108</v>
      </c>
      <c r="C71" s="37"/>
      <c r="D71" s="37" t="s">
        <v>93</v>
      </c>
      <c r="E71" s="37" t="s">
        <v>94</v>
      </c>
      <c r="F71" s="37" t="s">
        <v>95</v>
      </c>
      <c r="G71" s="37" t="s">
        <v>96</v>
      </c>
      <c r="H71" s="37">
        <v>2727</v>
      </c>
      <c r="I71" s="37" t="s">
        <v>29</v>
      </c>
      <c r="J71" s="39">
        <v>8.1999999999999993</v>
      </c>
      <c r="K71" s="39">
        <v>0.27</v>
      </c>
      <c r="L71" s="41"/>
      <c r="M71" s="37"/>
      <c r="N71" s="41"/>
      <c r="O71" s="37"/>
      <c r="P71" s="41"/>
      <c r="Q71" s="37"/>
      <c r="R71" s="40">
        <v>0.26</v>
      </c>
      <c r="S71" s="41" t="str">
        <f t="shared" si="7"/>
        <v>D</v>
      </c>
      <c r="T71" s="40">
        <v>1.92</v>
      </c>
      <c r="U71" s="41" t="str">
        <f t="shared" si="8"/>
        <v>S</v>
      </c>
      <c r="V71" s="40">
        <v>8.0419999999999998</v>
      </c>
      <c r="W71" s="41" t="str">
        <f t="shared" si="9"/>
        <v>S</v>
      </c>
      <c r="X71" s="40">
        <v>1.35</v>
      </c>
      <c r="Y71" s="41" t="str">
        <f t="shared" si="10"/>
        <v>D</v>
      </c>
    </row>
    <row r="72" spans="1:25" ht="18" customHeight="1">
      <c r="A72" s="36">
        <v>2678</v>
      </c>
      <c r="B72" s="37" t="s">
        <v>109</v>
      </c>
      <c r="C72" s="37"/>
      <c r="D72" s="37" t="s">
        <v>93</v>
      </c>
      <c r="E72" s="37" t="s">
        <v>94</v>
      </c>
      <c r="F72" s="37" t="s">
        <v>95</v>
      </c>
      <c r="G72" s="37" t="s">
        <v>96</v>
      </c>
      <c r="H72" s="37">
        <v>2722</v>
      </c>
      <c r="I72" s="37" t="s">
        <v>29</v>
      </c>
      <c r="J72" s="39">
        <v>8.1</v>
      </c>
      <c r="K72" s="39">
        <v>0.28999999999999998</v>
      </c>
      <c r="L72" s="41"/>
      <c r="M72" s="37"/>
      <c r="N72" s="41"/>
      <c r="O72" s="37"/>
      <c r="P72" s="41"/>
      <c r="Q72" s="37"/>
      <c r="R72" s="40">
        <v>0.23200000000000001</v>
      </c>
      <c r="S72" s="41" t="str">
        <f t="shared" si="7"/>
        <v>D</v>
      </c>
      <c r="T72" s="40">
        <v>1.762</v>
      </c>
      <c r="U72" s="41" t="str">
        <f t="shared" si="8"/>
        <v>S</v>
      </c>
      <c r="V72" s="40">
        <v>7.5339999999999998</v>
      </c>
      <c r="W72" s="41" t="str">
        <f t="shared" si="9"/>
        <v>S</v>
      </c>
      <c r="X72" s="40">
        <v>1.1579999999999999</v>
      </c>
      <c r="Y72" s="41" t="str">
        <f t="shared" si="10"/>
        <v>D</v>
      </c>
    </row>
    <row r="73" spans="1:25" ht="18" customHeight="1">
      <c r="A73" s="36">
        <v>2679</v>
      </c>
      <c r="B73" s="37" t="s">
        <v>110</v>
      </c>
      <c r="C73" s="37"/>
      <c r="D73" s="37" t="s">
        <v>93</v>
      </c>
      <c r="E73" s="37" t="s">
        <v>94</v>
      </c>
      <c r="F73" s="37" t="s">
        <v>95</v>
      </c>
      <c r="G73" s="37" t="s">
        <v>96</v>
      </c>
      <c r="H73" s="37">
        <v>2713</v>
      </c>
      <c r="I73" s="37" t="s">
        <v>29</v>
      </c>
      <c r="J73" s="39">
        <v>8.1999999999999993</v>
      </c>
      <c r="K73" s="39">
        <v>0.25</v>
      </c>
      <c r="L73" s="41"/>
      <c r="M73" s="37"/>
      <c r="N73" s="41"/>
      <c r="O73" s="37"/>
      <c r="P73" s="41"/>
      <c r="Q73" s="37"/>
      <c r="R73" s="40">
        <v>0.128</v>
      </c>
      <c r="S73" s="41" t="str">
        <f t="shared" si="7"/>
        <v>D</v>
      </c>
      <c r="T73" s="40">
        <v>1.3580000000000001</v>
      </c>
      <c r="U73" s="41" t="str">
        <f t="shared" si="8"/>
        <v>S</v>
      </c>
      <c r="V73" s="40">
        <v>6.52</v>
      </c>
      <c r="W73" s="41" t="str">
        <f t="shared" si="9"/>
        <v>S</v>
      </c>
      <c r="X73" s="40">
        <v>1.008</v>
      </c>
      <c r="Y73" s="41" t="str">
        <f t="shared" si="10"/>
        <v>D</v>
      </c>
    </row>
    <row r="74" spans="1:25" ht="18" customHeight="1">
      <c r="A74" s="36">
        <v>2680</v>
      </c>
      <c r="B74" s="37" t="s">
        <v>111</v>
      </c>
      <c r="C74" s="37"/>
      <c r="D74" s="37" t="s">
        <v>93</v>
      </c>
      <c r="E74" s="37" t="s">
        <v>94</v>
      </c>
      <c r="F74" s="37" t="s">
        <v>95</v>
      </c>
      <c r="G74" s="37" t="s">
        <v>96</v>
      </c>
      <c r="H74" s="37">
        <v>2697</v>
      </c>
      <c r="I74" s="37" t="s">
        <v>29</v>
      </c>
      <c r="J74" s="39">
        <v>8.1999999999999993</v>
      </c>
      <c r="K74" s="39">
        <v>0.25</v>
      </c>
      <c r="L74" s="41"/>
      <c r="M74" s="37"/>
      <c r="N74" s="41"/>
      <c r="O74" s="37"/>
      <c r="P74" s="41"/>
      <c r="Q74" s="37"/>
      <c r="R74" s="40">
        <v>6.0000000000000001E-3</v>
      </c>
      <c r="S74" s="41" t="str">
        <f t="shared" si="7"/>
        <v>D</v>
      </c>
      <c r="T74" s="40">
        <v>1.744</v>
      </c>
      <c r="U74" s="41" t="str">
        <f t="shared" si="8"/>
        <v>S</v>
      </c>
      <c r="V74" s="40">
        <v>6.9560000000000004</v>
      </c>
      <c r="W74" s="41" t="str">
        <f t="shared" si="9"/>
        <v>S</v>
      </c>
      <c r="X74" s="40">
        <v>1.0720000000000001</v>
      </c>
      <c r="Y74" s="41" t="str">
        <f t="shared" si="10"/>
        <v>D</v>
      </c>
    </row>
    <row r="75" spans="1:25" ht="18" customHeight="1">
      <c r="A75" s="36">
        <v>2681</v>
      </c>
      <c r="B75" s="37" t="s">
        <v>112</v>
      </c>
      <c r="C75" s="37"/>
      <c r="D75" s="37" t="s">
        <v>93</v>
      </c>
      <c r="E75" s="37" t="s">
        <v>94</v>
      </c>
      <c r="F75" s="37" t="s">
        <v>95</v>
      </c>
      <c r="G75" s="37" t="s">
        <v>96</v>
      </c>
      <c r="H75" s="37">
        <v>2735</v>
      </c>
      <c r="I75" s="37" t="s">
        <v>29</v>
      </c>
      <c r="J75" s="39">
        <v>8.1999999999999993</v>
      </c>
      <c r="K75" s="39">
        <v>0.24</v>
      </c>
      <c r="L75" s="41"/>
      <c r="M75" s="37"/>
      <c r="N75" s="41"/>
      <c r="O75" s="37"/>
      <c r="P75" s="41"/>
      <c r="Q75" s="37"/>
      <c r="R75" s="40">
        <v>0.22</v>
      </c>
      <c r="S75" s="41" t="str">
        <f t="shared" si="7"/>
        <v>D</v>
      </c>
      <c r="T75" s="40">
        <v>1.726</v>
      </c>
      <c r="U75" s="41" t="str">
        <f t="shared" si="8"/>
        <v>S</v>
      </c>
      <c r="V75" s="40">
        <v>5.218</v>
      </c>
      <c r="W75" s="41" t="str">
        <f t="shared" si="9"/>
        <v>S</v>
      </c>
      <c r="X75" s="40">
        <v>1.0940000000000001</v>
      </c>
      <c r="Y75" s="41" t="str">
        <f t="shared" si="10"/>
        <v>D</v>
      </c>
    </row>
    <row r="76" spans="1:25" ht="18" customHeight="1">
      <c r="A76" s="36">
        <v>2682</v>
      </c>
      <c r="B76" s="37" t="s">
        <v>113</v>
      </c>
      <c r="C76" s="37"/>
      <c r="D76" s="37" t="s">
        <v>93</v>
      </c>
      <c r="E76" s="37" t="s">
        <v>94</v>
      </c>
      <c r="F76" s="37" t="s">
        <v>95</v>
      </c>
      <c r="G76" s="37" t="s">
        <v>96</v>
      </c>
      <c r="H76" s="37">
        <v>2696</v>
      </c>
      <c r="I76" s="37" t="s">
        <v>29</v>
      </c>
      <c r="J76" s="39">
        <v>8.1999999999999993</v>
      </c>
      <c r="K76" s="39">
        <v>0.23</v>
      </c>
      <c r="L76" s="41"/>
      <c r="M76" s="37"/>
      <c r="N76" s="41"/>
      <c r="O76" s="37"/>
      <c r="P76" s="41"/>
      <c r="Q76" s="37"/>
      <c r="R76" s="40">
        <v>0.14399999999999999</v>
      </c>
      <c r="S76" s="41" t="str">
        <f t="shared" si="7"/>
        <v>D</v>
      </c>
      <c r="T76" s="40">
        <v>1.796</v>
      </c>
      <c r="U76" s="41" t="str">
        <f t="shared" si="8"/>
        <v>S</v>
      </c>
      <c r="V76" s="40">
        <v>7.8959999999999999</v>
      </c>
      <c r="W76" s="41" t="str">
        <f t="shared" si="9"/>
        <v>S</v>
      </c>
      <c r="X76" s="40">
        <v>1.3080000000000001</v>
      </c>
      <c r="Y76" s="41" t="str">
        <f t="shared" si="10"/>
        <v>D</v>
      </c>
    </row>
    <row r="77" spans="1:25" ht="18" customHeight="1">
      <c r="A77" s="36">
        <v>2683</v>
      </c>
      <c r="B77" s="37" t="s">
        <v>114</v>
      </c>
      <c r="C77" s="37"/>
      <c r="D77" s="37" t="s">
        <v>93</v>
      </c>
      <c r="E77" s="37" t="s">
        <v>94</v>
      </c>
      <c r="F77" s="37" t="s">
        <v>95</v>
      </c>
      <c r="G77" s="37" t="s">
        <v>96</v>
      </c>
      <c r="H77" s="37">
        <v>2732</v>
      </c>
      <c r="I77" s="37" t="s">
        <v>29</v>
      </c>
      <c r="J77" s="39">
        <v>8.1</v>
      </c>
      <c r="K77" s="39">
        <v>0.31</v>
      </c>
      <c r="L77" s="41"/>
      <c r="M77" s="37"/>
      <c r="N77" s="41"/>
      <c r="O77" s="37"/>
      <c r="P77" s="41"/>
      <c r="Q77" s="37"/>
      <c r="R77" s="40">
        <v>0.28399999999999997</v>
      </c>
      <c r="S77" s="41" t="str">
        <f t="shared" si="7"/>
        <v>D</v>
      </c>
      <c r="T77" s="40">
        <v>1.778</v>
      </c>
      <c r="U77" s="41" t="str">
        <f t="shared" si="8"/>
        <v>S</v>
      </c>
      <c r="V77" s="40">
        <v>6.9560000000000004</v>
      </c>
      <c r="W77" s="41" t="str">
        <f t="shared" si="9"/>
        <v>S</v>
      </c>
      <c r="X77" s="40">
        <v>1.264</v>
      </c>
      <c r="Y77" s="41" t="str">
        <f t="shared" si="10"/>
        <v>D</v>
      </c>
    </row>
    <row r="78" spans="1:25" ht="18" customHeight="1">
      <c r="A78" s="36">
        <v>2684</v>
      </c>
      <c r="B78" s="37" t="s">
        <v>106</v>
      </c>
      <c r="C78" s="37"/>
      <c r="D78" s="37" t="s">
        <v>93</v>
      </c>
      <c r="E78" s="37" t="s">
        <v>94</v>
      </c>
      <c r="F78" s="37" t="s">
        <v>95</v>
      </c>
      <c r="G78" s="37" t="s">
        <v>96</v>
      </c>
      <c r="H78" s="37">
        <v>2741</v>
      </c>
      <c r="I78" s="37" t="s">
        <v>29</v>
      </c>
      <c r="J78" s="39">
        <v>8.1999999999999993</v>
      </c>
      <c r="K78" s="39">
        <v>0.25</v>
      </c>
      <c r="L78" s="41"/>
      <c r="M78" s="37"/>
      <c r="N78" s="41"/>
      <c r="O78" s="37"/>
      <c r="P78" s="41"/>
      <c r="Q78" s="37"/>
      <c r="R78" s="40">
        <v>0.156</v>
      </c>
      <c r="S78" s="41" t="str">
        <f t="shared" si="7"/>
        <v>D</v>
      </c>
      <c r="T78" s="40">
        <v>1.5680000000000001</v>
      </c>
      <c r="U78" s="41" t="str">
        <f t="shared" si="8"/>
        <v>S</v>
      </c>
      <c r="V78" s="40">
        <v>6.9560000000000004</v>
      </c>
      <c r="W78" s="41" t="str">
        <f t="shared" si="9"/>
        <v>S</v>
      </c>
      <c r="X78" s="40">
        <v>1.0720000000000001</v>
      </c>
      <c r="Y78" s="41" t="str">
        <f t="shared" si="10"/>
        <v>D</v>
      </c>
    </row>
    <row r="79" spans="1:25" ht="18" customHeight="1">
      <c r="A79" s="36">
        <v>2685</v>
      </c>
      <c r="B79" s="37" t="s">
        <v>115</v>
      </c>
      <c r="C79" s="37"/>
      <c r="D79" s="37" t="s">
        <v>93</v>
      </c>
      <c r="E79" s="37" t="s">
        <v>94</v>
      </c>
      <c r="F79" s="37" t="s">
        <v>95</v>
      </c>
      <c r="G79" s="37" t="s">
        <v>96</v>
      </c>
      <c r="H79" s="37">
        <v>2698</v>
      </c>
      <c r="I79" s="37" t="s">
        <v>29</v>
      </c>
      <c r="J79" s="39">
        <v>8.1</v>
      </c>
      <c r="K79" s="39">
        <v>0.25</v>
      </c>
      <c r="L79" s="41"/>
      <c r="M79" s="37"/>
      <c r="N79" s="41"/>
      <c r="O79" s="37"/>
      <c r="P79" s="41"/>
      <c r="Q79" s="37"/>
      <c r="R79" s="40">
        <v>0.23799999999999999</v>
      </c>
      <c r="S79" s="41" t="str">
        <f t="shared" si="7"/>
        <v>D</v>
      </c>
      <c r="T79" s="40">
        <v>1.85</v>
      </c>
      <c r="U79" s="41" t="str">
        <f t="shared" si="8"/>
        <v>S</v>
      </c>
      <c r="V79" s="40">
        <v>7.8239999999999998</v>
      </c>
      <c r="W79" s="41" t="str">
        <f t="shared" si="9"/>
        <v>S</v>
      </c>
      <c r="X79" s="40">
        <v>1.35</v>
      </c>
      <c r="Y79" s="41" t="str">
        <f t="shared" si="10"/>
        <v>D</v>
      </c>
    </row>
    <row r="80" spans="1:25" ht="18" customHeight="1">
      <c r="A80" s="36">
        <v>2686</v>
      </c>
      <c r="B80" s="37" t="s">
        <v>116</v>
      </c>
      <c r="C80" s="37"/>
      <c r="D80" s="37" t="s">
        <v>93</v>
      </c>
      <c r="E80" s="37" t="s">
        <v>94</v>
      </c>
      <c r="F80" s="37" t="s">
        <v>95</v>
      </c>
      <c r="G80" s="37" t="s">
        <v>96</v>
      </c>
      <c r="H80" s="37">
        <v>2726</v>
      </c>
      <c r="I80" s="37" t="s">
        <v>29</v>
      </c>
      <c r="J80" s="39">
        <v>8.1999999999999993</v>
      </c>
      <c r="K80" s="39">
        <v>0.23</v>
      </c>
      <c r="L80" s="41"/>
      <c r="M80" s="37"/>
      <c r="N80" s="41"/>
      <c r="O80" s="37"/>
      <c r="P80" s="41"/>
      <c r="Q80" s="37"/>
      <c r="R80" s="40">
        <v>0.104</v>
      </c>
      <c r="S80" s="41" t="str">
        <f t="shared" si="7"/>
        <v>D</v>
      </c>
      <c r="T80" s="40">
        <v>1.4279999999999999</v>
      </c>
      <c r="U80" s="41" t="str">
        <f t="shared" si="8"/>
        <v>S</v>
      </c>
      <c r="V80" s="40">
        <v>5.9420000000000002</v>
      </c>
      <c r="W80" s="41" t="str">
        <f t="shared" si="9"/>
        <v>S</v>
      </c>
      <c r="X80" s="40">
        <v>0.94399999999999995</v>
      </c>
      <c r="Y80" s="41" t="str">
        <f t="shared" si="10"/>
        <v>D</v>
      </c>
    </row>
    <row r="81" spans="1:25" ht="18" customHeight="1">
      <c r="A81" s="36">
        <v>2687</v>
      </c>
      <c r="B81" s="37" t="s">
        <v>117</v>
      </c>
      <c r="C81" s="37"/>
      <c r="D81" s="37" t="s">
        <v>93</v>
      </c>
      <c r="E81" s="37" t="s">
        <v>94</v>
      </c>
      <c r="F81" s="37" t="s">
        <v>95</v>
      </c>
      <c r="G81" s="37" t="s">
        <v>96</v>
      </c>
      <c r="H81" s="37">
        <v>2690</v>
      </c>
      <c r="I81" s="37" t="s">
        <v>29</v>
      </c>
      <c r="J81" s="39">
        <v>8.1999999999999993</v>
      </c>
      <c r="K81" s="39">
        <v>0.27</v>
      </c>
      <c r="L81" s="41"/>
      <c r="M81" s="37"/>
      <c r="N81" s="41"/>
      <c r="O81" s="37"/>
      <c r="P81" s="41"/>
      <c r="Q81" s="37"/>
      <c r="R81" s="40">
        <v>0.19600000000000001</v>
      </c>
      <c r="S81" s="41" t="str">
        <f t="shared" si="7"/>
        <v>D</v>
      </c>
      <c r="T81" s="40">
        <v>1.796</v>
      </c>
      <c r="U81" s="41" t="str">
        <f t="shared" si="8"/>
        <v>S</v>
      </c>
      <c r="V81" s="40">
        <v>7.1719999999999997</v>
      </c>
      <c r="W81" s="41" t="str">
        <f t="shared" si="9"/>
        <v>S</v>
      </c>
      <c r="X81" s="40">
        <v>1.0940000000000001</v>
      </c>
      <c r="Y81" s="41" t="str">
        <f t="shared" si="10"/>
        <v>D</v>
      </c>
    </row>
    <row r="82" spans="1:25" ht="18" customHeight="1">
      <c r="A82" s="36">
        <v>2688</v>
      </c>
      <c r="B82" s="37" t="s">
        <v>118</v>
      </c>
      <c r="C82" s="37"/>
      <c r="D82" s="37" t="s">
        <v>93</v>
      </c>
      <c r="E82" s="37" t="s">
        <v>94</v>
      </c>
      <c r="F82" s="37" t="s">
        <v>95</v>
      </c>
      <c r="G82" s="37" t="s">
        <v>96</v>
      </c>
      <c r="H82" s="37">
        <v>2704</v>
      </c>
      <c r="I82" s="37" t="s">
        <v>29</v>
      </c>
      <c r="J82" s="39">
        <v>8.1999999999999993</v>
      </c>
      <c r="K82" s="39">
        <v>0.27</v>
      </c>
      <c r="L82" s="41"/>
      <c r="M82" s="37"/>
      <c r="N82" s="41"/>
      <c r="O82" s="37"/>
      <c r="P82" s="41"/>
      <c r="Q82" s="37"/>
      <c r="R82" s="40">
        <v>0.23200000000000001</v>
      </c>
      <c r="S82" s="41" t="str">
        <f t="shared" si="7"/>
        <v>D</v>
      </c>
      <c r="T82" s="40">
        <v>1.92</v>
      </c>
      <c r="U82" s="41" t="str">
        <f t="shared" si="8"/>
        <v>S</v>
      </c>
      <c r="V82" s="40">
        <v>7.68</v>
      </c>
      <c r="W82" s="41" t="str">
        <f t="shared" si="9"/>
        <v>S</v>
      </c>
      <c r="X82" s="40">
        <v>1.244</v>
      </c>
      <c r="Y82" s="41" t="str">
        <f t="shared" si="10"/>
        <v>D</v>
      </c>
    </row>
    <row r="83" spans="1:25" ht="18" customHeight="1">
      <c r="A83" s="36">
        <v>2689</v>
      </c>
      <c r="B83" s="37" t="s">
        <v>119</v>
      </c>
      <c r="C83" s="37"/>
      <c r="D83" s="37" t="s">
        <v>93</v>
      </c>
      <c r="E83" s="37" t="s">
        <v>94</v>
      </c>
      <c r="F83" s="37" t="s">
        <v>95</v>
      </c>
      <c r="G83" s="37" t="s">
        <v>96</v>
      </c>
      <c r="H83" s="37">
        <v>2714</v>
      </c>
      <c r="I83" s="37" t="s">
        <v>29</v>
      </c>
      <c r="J83" s="39">
        <v>8.1999999999999993</v>
      </c>
      <c r="K83" s="39">
        <v>0.21</v>
      </c>
      <c r="L83" s="41"/>
      <c r="M83" s="37"/>
      <c r="N83" s="41"/>
      <c r="O83" s="37"/>
      <c r="P83" s="41"/>
      <c r="Q83" s="37"/>
      <c r="R83" s="40">
        <v>0.23799999999999999</v>
      </c>
      <c r="S83" s="41" t="str">
        <f t="shared" si="7"/>
        <v>D</v>
      </c>
      <c r="T83" s="40">
        <v>0.21</v>
      </c>
      <c r="U83" s="41" t="str">
        <f t="shared" si="8"/>
        <v>S</v>
      </c>
      <c r="V83" s="40">
        <v>5.9420000000000002</v>
      </c>
      <c r="W83" s="41" t="str">
        <f t="shared" si="9"/>
        <v>S</v>
      </c>
      <c r="X83" s="40">
        <v>1.264</v>
      </c>
      <c r="Y83" s="41" t="str">
        <f t="shared" si="10"/>
        <v>D</v>
      </c>
    </row>
    <row r="84" spans="1:25" ht="18" customHeight="1">
      <c r="A84" s="36">
        <v>2690</v>
      </c>
      <c r="B84" s="37" t="s">
        <v>120</v>
      </c>
      <c r="C84" s="37"/>
      <c r="D84" s="37" t="s">
        <v>93</v>
      </c>
      <c r="E84" s="37" t="s">
        <v>94</v>
      </c>
      <c r="F84" s="37" t="s">
        <v>95</v>
      </c>
      <c r="G84" s="37" t="s">
        <v>96</v>
      </c>
      <c r="H84" s="37">
        <v>2692</v>
      </c>
      <c r="I84" s="37" t="s">
        <v>29</v>
      </c>
      <c r="J84" s="39">
        <v>8.1999999999999993</v>
      </c>
      <c r="K84" s="39">
        <v>0.24</v>
      </c>
      <c r="L84" s="41"/>
      <c r="M84" s="37"/>
      <c r="N84" s="41"/>
      <c r="O84" s="37"/>
      <c r="P84" s="41"/>
      <c r="Q84" s="37"/>
      <c r="R84" s="40">
        <v>0.11600000000000001</v>
      </c>
      <c r="S84" s="41" t="str">
        <f t="shared" si="7"/>
        <v>D</v>
      </c>
      <c r="T84" s="40">
        <v>1.954</v>
      </c>
      <c r="U84" s="41" t="str">
        <f t="shared" si="8"/>
        <v>S</v>
      </c>
      <c r="V84" s="40">
        <v>7.68</v>
      </c>
      <c r="W84" s="41" t="str">
        <f t="shared" si="9"/>
        <v>S</v>
      </c>
      <c r="X84" s="40">
        <v>1.33</v>
      </c>
      <c r="Y84" s="41" t="str">
        <f t="shared" si="10"/>
        <v>D</v>
      </c>
    </row>
    <row r="85" spans="1:25" ht="18" customHeight="1">
      <c r="A85" s="36">
        <v>2691</v>
      </c>
      <c r="B85" s="37" t="s">
        <v>121</v>
      </c>
      <c r="C85" s="37"/>
      <c r="D85" s="37" t="s">
        <v>93</v>
      </c>
      <c r="E85" s="37" t="s">
        <v>94</v>
      </c>
      <c r="F85" s="37" t="s">
        <v>95</v>
      </c>
      <c r="G85" s="37" t="s">
        <v>96</v>
      </c>
      <c r="H85" s="37">
        <v>2737</v>
      </c>
      <c r="I85" s="37" t="s">
        <v>29</v>
      </c>
      <c r="J85" s="39">
        <v>8.3000000000000007</v>
      </c>
      <c r="K85" s="39">
        <v>0.22</v>
      </c>
      <c r="L85" s="41"/>
      <c r="M85" s="37"/>
      <c r="N85" s="41"/>
      <c r="O85" s="37"/>
      <c r="P85" s="41"/>
      <c r="Q85" s="37"/>
      <c r="R85" s="40">
        <v>0.192</v>
      </c>
      <c r="S85" s="41" t="str">
        <f t="shared" si="7"/>
        <v>D</v>
      </c>
      <c r="T85" s="40">
        <v>1.06</v>
      </c>
      <c r="U85" s="41" t="str">
        <f t="shared" si="8"/>
        <v>S</v>
      </c>
      <c r="V85" s="40">
        <v>5.58</v>
      </c>
      <c r="W85" s="41" t="str">
        <f t="shared" si="9"/>
        <v>S</v>
      </c>
      <c r="X85" s="40">
        <v>1.03</v>
      </c>
      <c r="Y85" s="41" t="str">
        <f t="shared" si="10"/>
        <v>D</v>
      </c>
    </row>
    <row r="86" spans="1:25" ht="18" customHeight="1">
      <c r="A86" s="36">
        <v>2692</v>
      </c>
      <c r="B86" s="37" t="s">
        <v>122</v>
      </c>
      <c r="C86" s="37"/>
      <c r="D86" s="37" t="s">
        <v>93</v>
      </c>
      <c r="E86" s="37" t="s">
        <v>94</v>
      </c>
      <c r="F86" s="37" t="s">
        <v>95</v>
      </c>
      <c r="G86" s="37" t="s">
        <v>96</v>
      </c>
      <c r="H86" s="37">
        <v>2723</v>
      </c>
      <c r="I86" s="37" t="s">
        <v>29</v>
      </c>
      <c r="J86" s="39">
        <v>8.1</v>
      </c>
      <c r="K86" s="39">
        <v>0.26</v>
      </c>
      <c r="L86" s="41"/>
      <c r="M86" s="37"/>
      <c r="N86" s="41"/>
      <c r="O86" s="37"/>
      <c r="P86" s="41"/>
      <c r="Q86" s="37"/>
      <c r="R86" s="40">
        <v>0.14000000000000001</v>
      </c>
      <c r="S86" s="41" t="str">
        <f t="shared" si="7"/>
        <v>D</v>
      </c>
      <c r="T86" s="40">
        <v>1.8320000000000001</v>
      </c>
      <c r="U86" s="41" t="str">
        <f t="shared" si="8"/>
        <v>S</v>
      </c>
      <c r="V86" s="40">
        <v>6.52</v>
      </c>
      <c r="W86" s="41" t="str">
        <f t="shared" si="9"/>
        <v>S</v>
      </c>
      <c r="X86" s="40">
        <v>0.98799999999999999</v>
      </c>
      <c r="Y86" s="41" t="str">
        <f t="shared" si="10"/>
        <v>D</v>
      </c>
    </row>
    <row r="87" spans="1:25" ht="18" customHeight="1">
      <c r="A87" s="36">
        <v>2693</v>
      </c>
      <c r="B87" s="37" t="s">
        <v>123</v>
      </c>
      <c r="C87" s="37"/>
      <c r="D87" s="37" t="s">
        <v>93</v>
      </c>
      <c r="E87" s="37" t="s">
        <v>94</v>
      </c>
      <c r="F87" s="37" t="s">
        <v>95</v>
      </c>
      <c r="G87" s="37" t="s">
        <v>96</v>
      </c>
      <c r="H87" s="37">
        <v>2694</v>
      </c>
      <c r="I87" s="37" t="s">
        <v>29</v>
      </c>
      <c r="J87" s="39">
        <v>8.1</v>
      </c>
      <c r="K87" s="39">
        <v>0.31</v>
      </c>
      <c r="L87" s="41"/>
      <c r="M87" s="37"/>
      <c r="N87" s="41"/>
      <c r="O87" s="37"/>
      <c r="P87" s="41"/>
      <c r="Q87" s="37"/>
      <c r="R87" s="40">
        <v>0.23200000000000001</v>
      </c>
      <c r="S87" s="41" t="str">
        <f t="shared" si="7"/>
        <v>D</v>
      </c>
      <c r="T87" s="40">
        <v>1.498</v>
      </c>
      <c r="U87" s="41" t="str">
        <f t="shared" si="8"/>
        <v>S</v>
      </c>
      <c r="V87" s="40">
        <v>6.0860000000000003</v>
      </c>
      <c r="W87" s="41" t="str">
        <f t="shared" si="9"/>
        <v>S</v>
      </c>
      <c r="X87" s="40">
        <v>0.98799999999999999</v>
      </c>
      <c r="Y87" s="41" t="str">
        <f t="shared" si="10"/>
        <v>D</v>
      </c>
    </row>
    <row r="88" spans="1:25" ht="18" customHeight="1">
      <c r="A88" s="36">
        <v>2694</v>
      </c>
      <c r="B88" s="37" t="s">
        <v>124</v>
      </c>
      <c r="C88" s="37"/>
      <c r="D88" s="37" t="s">
        <v>93</v>
      </c>
      <c r="E88" s="37" t="s">
        <v>94</v>
      </c>
      <c r="F88" s="37" t="s">
        <v>95</v>
      </c>
      <c r="G88" s="37" t="s">
        <v>96</v>
      </c>
      <c r="H88" s="37">
        <v>2699</v>
      </c>
      <c r="I88" s="37" t="s">
        <v>29</v>
      </c>
      <c r="J88" s="39">
        <v>8.1</v>
      </c>
      <c r="K88" s="39">
        <v>0.26</v>
      </c>
      <c r="L88" s="41"/>
      <c r="M88" s="37"/>
      <c r="N88" s="41"/>
      <c r="O88" s="37"/>
      <c r="P88" s="41"/>
      <c r="Q88" s="37"/>
      <c r="R88" s="40">
        <v>0.23799999999999999</v>
      </c>
      <c r="S88" s="41" t="str">
        <f t="shared" si="7"/>
        <v>D</v>
      </c>
      <c r="T88" s="40">
        <v>1.6559999999999999</v>
      </c>
      <c r="U88" s="41" t="str">
        <f t="shared" si="8"/>
        <v>S</v>
      </c>
      <c r="V88" s="40">
        <v>7.1719999999999997</v>
      </c>
      <c r="W88" s="41" t="str">
        <f t="shared" si="9"/>
        <v>S</v>
      </c>
      <c r="X88" s="40">
        <v>1.286</v>
      </c>
      <c r="Y88" s="41" t="str">
        <f t="shared" si="10"/>
        <v>D</v>
      </c>
    </row>
    <row r="89" spans="1:25" ht="18" customHeight="1">
      <c r="A89" s="36">
        <v>2695</v>
      </c>
      <c r="B89" s="37" t="s">
        <v>125</v>
      </c>
      <c r="C89" s="37"/>
      <c r="D89" s="37" t="s">
        <v>93</v>
      </c>
      <c r="E89" s="37" t="s">
        <v>94</v>
      </c>
      <c r="F89" s="37" t="s">
        <v>95</v>
      </c>
      <c r="G89" s="37" t="s">
        <v>96</v>
      </c>
      <c r="H89" s="37">
        <v>2700</v>
      </c>
      <c r="I89" s="37" t="s">
        <v>29</v>
      </c>
      <c r="J89" s="39">
        <v>8.1999999999999993</v>
      </c>
      <c r="K89" s="39">
        <v>0.25</v>
      </c>
      <c r="L89" s="41"/>
      <c r="M89" s="37"/>
      <c r="N89" s="41"/>
      <c r="O89" s="37"/>
      <c r="P89" s="41"/>
      <c r="Q89" s="37"/>
      <c r="R89" s="40">
        <v>0.254</v>
      </c>
      <c r="S89" s="41" t="str">
        <f t="shared" si="7"/>
        <v>D</v>
      </c>
      <c r="T89" s="40">
        <v>1.3759999999999999</v>
      </c>
      <c r="U89" s="41" t="str">
        <f t="shared" si="8"/>
        <v>S</v>
      </c>
      <c r="V89" s="40">
        <v>6.7380000000000004</v>
      </c>
      <c r="W89" s="41" t="str">
        <f t="shared" si="9"/>
        <v>S</v>
      </c>
      <c r="X89" s="40">
        <v>1.18</v>
      </c>
      <c r="Y89" s="41" t="str">
        <f t="shared" si="10"/>
        <v>D</v>
      </c>
    </row>
    <row r="90" spans="1:25" ht="18" customHeight="1">
      <c r="A90" s="36">
        <v>2696</v>
      </c>
      <c r="B90" s="37" t="s">
        <v>126</v>
      </c>
      <c r="C90" s="37"/>
      <c r="D90" s="37" t="s">
        <v>93</v>
      </c>
      <c r="E90" s="37" t="s">
        <v>94</v>
      </c>
      <c r="F90" s="37" t="s">
        <v>95</v>
      </c>
      <c r="G90" s="37" t="s">
        <v>96</v>
      </c>
      <c r="H90" s="37">
        <v>2740</v>
      </c>
      <c r="I90" s="37" t="s">
        <v>29</v>
      </c>
      <c r="J90" s="39">
        <v>8.1999999999999993</v>
      </c>
      <c r="K90" s="39">
        <v>0.25</v>
      </c>
      <c r="L90" s="41"/>
      <c r="M90" s="37"/>
      <c r="N90" s="41"/>
      <c r="O90" s="37"/>
      <c r="P90" s="41"/>
      <c r="Q90" s="37"/>
      <c r="R90" s="40">
        <v>0.214</v>
      </c>
      <c r="S90" s="41" t="str">
        <f t="shared" si="7"/>
        <v>D</v>
      </c>
      <c r="T90" s="40">
        <v>1.6220000000000001</v>
      </c>
      <c r="U90" s="41" t="str">
        <f t="shared" si="8"/>
        <v>S</v>
      </c>
      <c r="V90" s="40">
        <v>5.9420000000000002</v>
      </c>
      <c r="W90" s="41" t="str">
        <f t="shared" si="9"/>
        <v>S</v>
      </c>
      <c r="X90" s="40">
        <v>1.0720000000000001</v>
      </c>
      <c r="Y90" s="41" t="str">
        <f t="shared" si="10"/>
        <v>D</v>
      </c>
    </row>
    <row r="91" spans="1:25" ht="18" customHeight="1">
      <c r="A91" s="36">
        <v>2697</v>
      </c>
      <c r="B91" s="37" t="s">
        <v>127</v>
      </c>
      <c r="C91" s="37"/>
      <c r="D91" s="37" t="s">
        <v>93</v>
      </c>
      <c r="E91" s="37" t="s">
        <v>94</v>
      </c>
      <c r="F91" s="37" t="s">
        <v>95</v>
      </c>
      <c r="G91" s="37" t="s">
        <v>96</v>
      </c>
      <c r="H91" s="37">
        <v>2725</v>
      </c>
      <c r="I91" s="37" t="s">
        <v>29</v>
      </c>
      <c r="J91" s="39">
        <v>8.1999999999999993</v>
      </c>
      <c r="K91" s="39">
        <v>0.25</v>
      </c>
      <c r="L91" s="41"/>
      <c r="M91" s="37"/>
      <c r="N91" s="41"/>
      <c r="O91" s="37"/>
      <c r="P91" s="41"/>
      <c r="Q91" s="37"/>
      <c r="R91" s="40">
        <v>0.17399999999999999</v>
      </c>
      <c r="S91" s="41" t="str">
        <f t="shared" si="7"/>
        <v>D</v>
      </c>
      <c r="T91" s="40">
        <v>1.6559999999999999</v>
      </c>
      <c r="U91" s="41" t="str">
        <f t="shared" si="8"/>
        <v>S</v>
      </c>
      <c r="V91" s="40">
        <v>6.2320000000000002</v>
      </c>
      <c r="W91" s="41" t="str">
        <f t="shared" si="9"/>
        <v>S</v>
      </c>
      <c r="X91" s="40">
        <v>1.1160000000000001</v>
      </c>
      <c r="Y91" s="41" t="str">
        <f t="shared" si="10"/>
        <v>D</v>
      </c>
    </row>
    <row r="92" spans="1:25" ht="18" customHeight="1">
      <c r="A92" s="36">
        <v>2698</v>
      </c>
      <c r="B92" s="37" t="s">
        <v>128</v>
      </c>
      <c r="C92" s="37"/>
      <c r="D92" s="37" t="s">
        <v>93</v>
      </c>
      <c r="E92" s="37" t="s">
        <v>94</v>
      </c>
      <c r="F92" s="37" t="s">
        <v>95</v>
      </c>
      <c r="G92" s="37" t="s">
        <v>96</v>
      </c>
      <c r="H92" s="37">
        <v>2711</v>
      </c>
      <c r="I92" s="37" t="s">
        <v>29</v>
      </c>
      <c r="J92" s="39">
        <v>8.1999999999999993</v>
      </c>
      <c r="K92" s="39">
        <v>0.28000000000000003</v>
      </c>
      <c r="L92" s="41"/>
      <c r="M92" s="37"/>
      <c r="N92" s="41"/>
      <c r="O92" s="37"/>
      <c r="P92" s="41"/>
      <c r="Q92" s="37"/>
      <c r="R92" s="40">
        <v>0.26600000000000001</v>
      </c>
      <c r="S92" s="41" t="str">
        <f t="shared" si="7"/>
        <v>D</v>
      </c>
      <c r="T92" s="40">
        <v>1.41</v>
      </c>
      <c r="U92" s="41" t="str">
        <f t="shared" si="8"/>
        <v>S</v>
      </c>
      <c r="V92" s="40">
        <v>6.8840000000000003</v>
      </c>
      <c r="W92" s="41" t="str">
        <f t="shared" si="9"/>
        <v>S</v>
      </c>
      <c r="X92" s="40">
        <v>1.478</v>
      </c>
      <c r="Y92" s="41" t="str">
        <f t="shared" si="10"/>
        <v>D</v>
      </c>
    </row>
    <row r="93" spans="1:25" ht="18" customHeight="1">
      <c r="A93" s="36">
        <v>2699</v>
      </c>
      <c r="B93" s="37" t="s">
        <v>129</v>
      </c>
      <c r="C93" s="37"/>
      <c r="D93" s="37" t="s">
        <v>93</v>
      </c>
      <c r="E93" s="37" t="s">
        <v>94</v>
      </c>
      <c r="F93" s="37" t="s">
        <v>95</v>
      </c>
      <c r="G93" s="37" t="s">
        <v>96</v>
      </c>
      <c r="H93" s="37">
        <v>2702</v>
      </c>
      <c r="I93" s="37" t="s">
        <v>29</v>
      </c>
      <c r="J93" s="39">
        <v>8.1999999999999993</v>
      </c>
      <c r="K93" s="39">
        <v>0.25</v>
      </c>
      <c r="L93" s="41"/>
      <c r="M93" s="37"/>
      <c r="N93" s="41"/>
      <c r="O93" s="37"/>
      <c r="P93" s="41"/>
      <c r="Q93" s="37"/>
      <c r="R93" s="40">
        <v>0.17399999999999999</v>
      </c>
      <c r="S93" s="41" t="str">
        <f t="shared" si="7"/>
        <v>D</v>
      </c>
      <c r="T93" s="40">
        <v>1.41</v>
      </c>
      <c r="U93" s="41" t="str">
        <f t="shared" si="8"/>
        <v>S</v>
      </c>
      <c r="V93" s="40">
        <v>5.7240000000000002</v>
      </c>
      <c r="W93" s="41" t="str">
        <f t="shared" si="9"/>
        <v>S</v>
      </c>
      <c r="X93" s="40">
        <v>0.92400000000000004</v>
      </c>
      <c r="Y93" s="41" t="str">
        <f t="shared" si="10"/>
        <v>D</v>
      </c>
    </row>
    <row r="94" spans="1:25" ht="18" customHeight="1">
      <c r="A94" s="36">
        <v>2700</v>
      </c>
      <c r="B94" s="37" t="s">
        <v>130</v>
      </c>
      <c r="C94" s="37"/>
      <c r="D94" s="37" t="s">
        <v>93</v>
      </c>
      <c r="E94" s="37" t="s">
        <v>94</v>
      </c>
      <c r="F94" s="37" t="s">
        <v>95</v>
      </c>
      <c r="G94" s="37" t="s">
        <v>96</v>
      </c>
      <c r="H94" s="37">
        <v>2739</v>
      </c>
      <c r="I94" s="37" t="s">
        <v>29</v>
      </c>
      <c r="J94" s="39">
        <v>8.1999999999999993</v>
      </c>
      <c r="K94" s="39">
        <v>0.28000000000000003</v>
      </c>
      <c r="L94" s="41"/>
      <c r="M94" s="37"/>
      <c r="N94" s="41"/>
      <c r="O94" s="37"/>
      <c r="P94" s="41"/>
      <c r="Q94" s="37"/>
      <c r="R94" s="40">
        <v>0.156</v>
      </c>
      <c r="S94" s="41" t="str">
        <f t="shared" si="7"/>
        <v>D</v>
      </c>
      <c r="T94" s="40">
        <v>1.236</v>
      </c>
      <c r="U94" s="41" t="str">
        <f t="shared" si="8"/>
        <v>S</v>
      </c>
      <c r="V94" s="40">
        <v>4.5659999999999998</v>
      </c>
      <c r="W94" s="41" t="str">
        <f t="shared" si="9"/>
        <v>S</v>
      </c>
      <c r="X94" s="40">
        <v>0.92400000000000004</v>
      </c>
      <c r="Y94" s="41" t="str">
        <f t="shared" si="10"/>
        <v>D</v>
      </c>
    </row>
    <row r="95" spans="1:25" ht="18" customHeight="1">
      <c r="A95" s="36">
        <v>2701</v>
      </c>
      <c r="B95" s="37" t="s">
        <v>131</v>
      </c>
      <c r="C95" s="37"/>
      <c r="D95" s="37" t="s">
        <v>93</v>
      </c>
      <c r="E95" s="37" t="s">
        <v>94</v>
      </c>
      <c r="F95" s="37" t="s">
        <v>95</v>
      </c>
      <c r="G95" s="37" t="s">
        <v>96</v>
      </c>
      <c r="H95" s="37">
        <v>2733</v>
      </c>
      <c r="I95" s="37" t="s">
        <v>29</v>
      </c>
      <c r="J95" s="39">
        <v>8.1</v>
      </c>
      <c r="K95" s="39">
        <v>0.31</v>
      </c>
      <c r="L95" s="41"/>
      <c r="M95" s="37"/>
      <c r="N95" s="41"/>
      <c r="O95" s="37"/>
      <c r="P95" s="41"/>
      <c r="Q95" s="37"/>
      <c r="R95" s="40">
        <v>0.186</v>
      </c>
      <c r="S95" s="41" t="str">
        <f t="shared" si="7"/>
        <v>D</v>
      </c>
      <c r="T95" s="40">
        <v>1.3759999999999999</v>
      </c>
      <c r="U95" s="41" t="str">
        <f t="shared" si="8"/>
        <v>S</v>
      </c>
      <c r="V95" s="40">
        <v>5.7240000000000002</v>
      </c>
      <c r="W95" s="41" t="str">
        <f t="shared" si="9"/>
        <v>S</v>
      </c>
      <c r="X95" s="40">
        <v>0.88</v>
      </c>
      <c r="Y95" s="41" t="str">
        <f t="shared" si="10"/>
        <v>D</v>
      </c>
    </row>
    <row r="96" spans="1:25" ht="18" customHeight="1">
      <c r="A96" s="36">
        <v>2702</v>
      </c>
      <c r="B96" s="37" t="s">
        <v>132</v>
      </c>
      <c r="C96" s="37"/>
      <c r="D96" s="37" t="s">
        <v>93</v>
      </c>
      <c r="E96" s="37" t="s">
        <v>94</v>
      </c>
      <c r="F96" s="37" t="s">
        <v>95</v>
      </c>
      <c r="G96" s="37" t="s">
        <v>96</v>
      </c>
      <c r="H96" s="37">
        <v>2728</v>
      </c>
      <c r="I96" s="37" t="s">
        <v>29</v>
      </c>
      <c r="J96" s="39">
        <v>8.1999999999999993</v>
      </c>
      <c r="K96" s="39">
        <v>0.28999999999999998</v>
      </c>
      <c r="L96" s="41"/>
      <c r="M96" s="37"/>
      <c r="N96" s="41"/>
      <c r="O96" s="37"/>
      <c r="P96" s="41"/>
      <c r="Q96" s="37"/>
      <c r="R96" s="40">
        <v>0.19600000000000001</v>
      </c>
      <c r="S96" s="41" t="str">
        <f t="shared" si="7"/>
        <v>D</v>
      </c>
      <c r="T96" s="40">
        <v>1.6379999999999999</v>
      </c>
      <c r="U96" s="41" t="str">
        <f t="shared" si="8"/>
        <v>S</v>
      </c>
      <c r="V96" s="40">
        <v>6.1580000000000004</v>
      </c>
      <c r="W96" s="41" t="str">
        <f t="shared" si="9"/>
        <v>S</v>
      </c>
      <c r="X96" s="40">
        <v>0.96599999999999997</v>
      </c>
      <c r="Y96" s="41" t="str">
        <f t="shared" si="10"/>
        <v>D</v>
      </c>
    </row>
    <row r="97" spans="1:25" ht="18" customHeight="1">
      <c r="A97" s="36">
        <v>2703</v>
      </c>
      <c r="B97" s="37" t="s">
        <v>133</v>
      </c>
      <c r="C97" s="37"/>
      <c r="D97" s="37" t="s">
        <v>93</v>
      </c>
      <c r="E97" s="37" t="s">
        <v>94</v>
      </c>
      <c r="F97" s="37" t="s">
        <v>95</v>
      </c>
      <c r="G97" s="37" t="s">
        <v>96</v>
      </c>
      <c r="H97" s="37">
        <v>2691</v>
      </c>
      <c r="I97" s="37" t="s">
        <v>29</v>
      </c>
      <c r="J97" s="39">
        <v>8.1999999999999993</v>
      </c>
      <c r="K97" s="39">
        <v>0.27</v>
      </c>
      <c r="L97" s="41"/>
      <c r="M97" s="37"/>
      <c r="N97" s="41"/>
      <c r="O97" s="37"/>
      <c r="P97" s="41"/>
      <c r="Q97" s="37"/>
      <c r="R97" s="40">
        <v>0.22600000000000001</v>
      </c>
      <c r="S97" s="41" t="str">
        <f t="shared" si="7"/>
        <v>D</v>
      </c>
      <c r="T97" s="40">
        <v>1.6919999999999999</v>
      </c>
      <c r="U97" s="41" t="str">
        <f t="shared" si="8"/>
        <v>S</v>
      </c>
      <c r="V97" s="40">
        <v>8.26</v>
      </c>
      <c r="W97" s="41" t="str">
        <f t="shared" si="9"/>
        <v>S</v>
      </c>
      <c r="X97" s="40">
        <v>1.65</v>
      </c>
      <c r="Y97" s="41" t="str">
        <f t="shared" si="10"/>
        <v>D</v>
      </c>
    </row>
    <row r="98" spans="1:25" ht="18" customHeight="1">
      <c r="A98" s="36">
        <v>2704</v>
      </c>
      <c r="B98" s="37" t="s">
        <v>134</v>
      </c>
      <c r="C98" s="37"/>
      <c r="D98" s="37" t="s">
        <v>93</v>
      </c>
      <c r="E98" s="37" t="s">
        <v>94</v>
      </c>
      <c r="F98" s="37" t="s">
        <v>95</v>
      </c>
      <c r="G98" s="37" t="s">
        <v>96</v>
      </c>
      <c r="H98" s="37">
        <v>2695</v>
      </c>
      <c r="I98" s="37" t="s">
        <v>29</v>
      </c>
      <c r="J98" s="39">
        <v>8.1999999999999993</v>
      </c>
      <c r="K98" s="39">
        <v>0.25</v>
      </c>
      <c r="L98" s="41"/>
      <c r="M98" s="37"/>
      <c r="N98" s="41"/>
      <c r="O98" s="37"/>
      <c r="P98" s="41"/>
      <c r="Q98" s="37"/>
      <c r="R98" s="40">
        <v>0.15</v>
      </c>
      <c r="S98" s="41" t="str">
        <f t="shared" si="7"/>
        <v>D</v>
      </c>
      <c r="T98" s="40">
        <v>1.796</v>
      </c>
      <c r="U98" s="41" t="str">
        <f t="shared" si="8"/>
        <v>S</v>
      </c>
      <c r="V98" s="40">
        <v>6.8840000000000003</v>
      </c>
      <c r="W98" s="41" t="str">
        <f t="shared" si="9"/>
        <v>S</v>
      </c>
      <c r="X98" s="40">
        <v>1.18</v>
      </c>
      <c r="Y98" s="41" t="str">
        <f t="shared" si="10"/>
        <v>D</v>
      </c>
    </row>
    <row r="99" spans="1:25" ht="18" customHeight="1">
      <c r="A99" s="36">
        <v>2705</v>
      </c>
      <c r="B99" s="37" t="s">
        <v>135</v>
      </c>
      <c r="C99" s="37"/>
      <c r="D99" s="37" t="s">
        <v>93</v>
      </c>
      <c r="E99" s="37" t="s">
        <v>94</v>
      </c>
      <c r="F99" s="37" t="s">
        <v>95</v>
      </c>
      <c r="G99" s="37" t="s">
        <v>96</v>
      </c>
      <c r="H99" s="37">
        <v>2734</v>
      </c>
      <c r="I99" s="37" t="s">
        <v>29</v>
      </c>
      <c r="J99" s="39">
        <v>8.1999999999999993</v>
      </c>
      <c r="K99" s="39">
        <v>0.27</v>
      </c>
      <c r="L99" s="41"/>
      <c r="M99" s="37"/>
      <c r="N99" s="41"/>
      <c r="O99" s="37"/>
      <c r="P99" s="41"/>
      <c r="Q99" s="37"/>
      <c r="R99" s="40">
        <v>0.11</v>
      </c>
      <c r="S99" s="41" t="str">
        <f t="shared" si="7"/>
        <v>D</v>
      </c>
      <c r="T99" s="40">
        <v>1.762</v>
      </c>
      <c r="U99" s="41" t="str">
        <f t="shared" si="8"/>
        <v>S</v>
      </c>
      <c r="V99" s="40">
        <v>6.8840000000000003</v>
      </c>
      <c r="W99" s="41" t="str">
        <f t="shared" si="9"/>
        <v>S</v>
      </c>
      <c r="X99" s="40">
        <v>0.85799999999999998</v>
      </c>
      <c r="Y99" s="41" t="str">
        <f t="shared" si="10"/>
        <v>D</v>
      </c>
    </row>
    <row r="100" spans="1:25" ht="18" customHeight="1">
      <c r="A100" s="36">
        <v>2706</v>
      </c>
      <c r="B100" s="37" t="s">
        <v>136</v>
      </c>
      <c r="C100" s="37"/>
      <c r="D100" s="37" t="s">
        <v>93</v>
      </c>
      <c r="E100" s="37" t="s">
        <v>94</v>
      </c>
      <c r="F100" s="37" t="s">
        <v>95</v>
      </c>
      <c r="G100" s="37" t="s">
        <v>96</v>
      </c>
      <c r="H100" s="37">
        <v>2731</v>
      </c>
      <c r="I100" s="37" t="s">
        <v>29</v>
      </c>
      <c r="J100" s="39">
        <v>8.1999999999999993</v>
      </c>
      <c r="K100" s="39">
        <v>0.25</v>
      </c>
      <c r="L100" s="41"/>
      <c r="M100" s="37"/>
      <c r="N100" s="41"/>
      <c r="O100" s="37"/>
      <c r="P100" s="41"/>
      <c r="Q100" s="37"/>
      <c r="R100" s="40">
        <v>0.24399999999999999</v>
      </c>
      <c r="S100" s="41" t="str">
        <f t="shared" si="7"/>
        <v>D</v>
      </c>
      <c r="T100" s="40">
        <v>1.516</v>
      </c>
      <c r="U100" s="41" t="str">
        <f t="shared" si="8"/>
        <v>S</v>
      </c>
      <c r="V100" s="40">
        <v>6.1580000000000004</v>
      </c>
      <c r="W100" s="41" t="str">
        <f t="shared" si="9"/>
        <v>S</v>
      </c>
      <c r="X100" s="40">
        <v>0.98799999999999999</v>
      </c>
      <c r="Y100" s="41" t="str">
        <f t="shared" si="10"/>
        <v>D</v>
      </c>
    </row>
    <row r="101" spans="1:25" ht="18" customHeight="1">
      <c r="A101" s="36">
        <v>2707</v>
      </c>
      <c r="B101" s="37" t="s">
        <v>137</v>
      </c>
      <c r="C101" s="37"/>
      <c r="D101" s="37" t="s">
        <v>93</v>
      </c>
      <c r="E101" s="37" t="s">
        <v>94</v>
      </c>
      <c r="F101" s="37" t="s">
        <v>95</v>
      </c>
      <c r="G101" s="37" t="s">
        <v>96</v>
      </c>
      <c r="H101" s="37">
        <v>2709</v>
      </c>
      <c r="I101" s="37" t="s">
        <v>29</v>
      </c>
      <c r="J101" s="39">
        <v>8.1999999999999993</v>
      </c>
      <c r="K101" s="39">
        <v>0.22</v>
      </c>
      <c r="L101" s="41"/>
      <c r="M101" s="37"/>
      <c r="N101" s="41"/>
      <c r="O101" s="37"/>
      <c r="P101" s="41"/>
      <c r="Q101" s="37"/>
      <c r="R101" s="40">
        <v>0.26</v>
      </c>
      <c r="S101" s="41" t="str">
        <f t="shared" si="7"/>
        <v>D</v>
      </c>
      <c r="T101" s="40">
        <v>1.708</v>
      </c>
      <c r="U101" s="41" t="str">
        <f t="shared" si="8"/>
        <v>S</v>
      </c>
      <c r="V101" s="40">
        <v>7.7519999999999998</v>
      </c>
      <c r="W101" s="41" t="str">
        <f t="shared" si="9"/>
        <v>S</v>
      </c>
      <c r="X101" s="40">
        <v>1.0940000000000001</v>
      </c>
      <c r="Y101" s="41" t="str">
        <f t="shared" si="10"/>
        <v>D</v>
      </c>
    </row>
    <row r="102" spans="1:25" ht="18" customHeight="1">
      <c r="A102" s="36">
        <v>2708</v>
      </c>
      <c r="B102" s="37" t="s">
        <v>138</v>
      </c>
      <c r="C102" s="37"/>
      <c r="D102" s="37" t="s">
        <v>93</v>
      </c>
      <c r="E102" s="37" t="s">
        <v>94</v>
      </c>
      <c r="F102" s="37" t="s">
        <v>95</v>
      </c>
      <c r="G102" s="37" t="s">
        <v>96</v>
      </c>
      <c r="H102" s="37">
        <v>2710</v>
      </c>
      <c r="I102" s="37" t="s">
        <v>29</v>
      </c>
      <c r="J102" s="39">
        <v>8.1999999999999993</v>
      </c>
      <c r="K102" s="39">
        <v>0.27</v>
      </c>
      <c r="L102" s="41"/>
      <c r="M102" s="37"/>
      <c r="N102" s="41"/>
      <c r="O102" s="37"/>
      <c r="P102" s="41"/>
      <c r="Q102" s="37"/>
      <c r="R102" s="40">
        <v>0.128</v>
      </c>
      <c r="S102" s="41" t="str">
        <f t="shared" si="7"/>
        <v>D</v>
      </c>
      <c r="T102" s="40">
        <v>1.6220000000000001</v>
      </c>
      <c r="U102" s="41" t="str">
        <f t="shared" si="8"/>
        <v>S</v>
      </c>
      <c r="V102" s="40">
        <v>7.1</v>
      </c>
      <c r="W102" s="41" t="str">
        <f t="shared" si="9"/>
        <v>S</v>
      </c>
      <c r="X102" s="40">
        <v>1.35</v>
      </c>
      <c r="Y102" s="41" t="str">
        <f t="shared" si="10"/>
        <v>D</v>
      </c>
    </row>
    <row r="103" spans="1:25" ht="18" customHeight="1">
      <c r="A103" s="36">
        <v>2709</v>
      </c>
      <c r="B103" s="37" t="s">
        <v>139</v>
      </c>
      <c r="C103" s="37"/>
      <c r="D103" s="37" t="s">
        <v>93</v>
      </c>
      <c r="E103" s="37" t="s">
        <v>94</v>
      </c>
      <c r="F103" s="37" t="s">
        <v>95</v>
      </c>
      <c r="G103" s="37" t="s">
        <v>96</v>
      </c>
      <c r="H103" s="37">
        <v>2730</v>
      </c>
      <c r="I103" s="37" t="s">
        <v>29</v>
      </c>
      <c r="J103" s="39">
        <v>8.1999999999999993</v>
      </c>
      <c r="K103" s="39">
        <v>0.28999999999999998</v>
      </c>
      <c r="L103" s="41"/>
      <c r="M103" s="37"/>
      <c r="N103" s="41"/>
      <c r="O103" s="37"/>
      <c r="P103" s="41"/>
      <c r="Q103" s="37"/>
      <c r="R103" s="40">
        <v>0.214</v>
      </c>
      <c r="S103" s="41" t="str">
        <f t="shared" si="7"/>
        <v>D</v>
      </c>
      <c r="T103" s="40">
        <v>1.48</v>
      </c>
      <c r="U103" s="41" t="str">
        <f t="shared" si="8"/>
        <v>S</v>
      </c>
      <c r="V103" s="40">
        <v>5.4340000000000002</v>
      </c>
      <c r="W103" s="41" t="str">
        <f t="shared" si="9"/>
        <v>S</v>
      </c>
      <c r="X103" s="40">
        <v>0.47399999999999998</v>
      </c>
      <c r="Y103" s="41" t="str">
        <f t="shared" si="10"/>
        <v>D</v>
      </c>
    </row>
    <row r="104" spans="1:25" ht="18" customHeight="1">
      <c r="A104" s="36">
        <v>2710</v>
      </c>
      <c r="B104" s="37" t="s">
        <v>140</v>
      </c>
      <c r="C104" s="37"/>
      <c r="D104" s="37" t="s">
        <v>93</v>
      </c>
      <c r="E104" s="37" t="s">
        <v>94</v>
      </c>
      <c r="F104" s="37" t="s">
        <v>95</v>
      </c>
      <c r="G104" s="37" t="s">
        <v>96</v>
      </c>
      <c r="H104" s="37">
        <v>2707</v>
      </c>
      <c r="I104" s="37" t="s">
        <v>29</v>
      </c>
      <c r="J104" s="39">
        <v>8.1</v>
      </c>
      <c r="K104" s="39">
        <v>0.32</v>
      </c>
      <c r="L104" s="41"/>
      <c r="M104" s="37"/>
      <c r="N104" s="41"/>
      <c r="O104" s="37"/>
      <c r="P104" s="41"/>
      <c r="Q104" s="37"/>
      <c r="R104" s="40">
        <v>0.16200000000000001</v>
      </c>
      <c r="S104" s="41" t="str">
        <f t="shared" si="7"/>
        <v>D</v>
      </c>
      <c r="T104" s="40">
        <v>1.5680000000000001</v>
      </c>
      <c r="U104" s="41" t="str">
        <f t="shared" si="8"/>
        <v>S</v>
      </c>
      <c r="V104" s="40">
        <v>6.1580000000000004</v>
      </c>
      <c r="W104" s="41" t="str">
        <f t="shared" si="9"/>
        <v>S</v>
      </c>
      <c r="X104" s="40">
        <v>1.052</v>
      </c>
      <c r="Y104" s="41" t="str">
        <f t="shared" si="10"/>
        <v>D</v>
      </c>
    </row>
    <row r="105" spans="1:25" ht="18" customHeight="1">
      <c r="A105" s="36">
        <v>2711</v>
      </c>
      <c r="B105" s="37" t="s">
        <v>141</v>
      </c>
      <c r="C105" s="37"/>
      <c r="D105" s="37" t="s">
        <v>93</v>
      </c>
      <c r="E105" s="37" t="s">
        <v>94</v>
      </c>
      <c r="F105" s="37" t="s">
        <v>95</v>
      </c>
      <c r="G105" s="37" t="s">
        <v>96</v>
      </c>
      <c r="H105" s="37">
        <v>2736</v>
      </c>
      <c r="I105" s="37" t="s">
        <v>29</v>
      </c>
      <c r="J105" s="39">
        <v>8.1</v>
      </c>
      <c r="K105" s="39">
        <v>0.31</v>
      </c>
      <c r="L105" s="41"/>
      <c r="M105" s="37"/>
      <c r="N105" s="41"/>
      <c r="O105" s="37"/>
      <c r="P105" s="41"/>
      <c r="Q105" s="37"/>
      <c r="R105" s="40">
        <v>0.23200000000000001</v>
      </c>
      <c r="S105" s="41" t="str">
        <f t="shared" si="7"/>
        <v>D</v>
      </c>
      <c r="T105" s="40">
        <v>1.3919999999999999</v>
      </c>
      <c r="U105" s="41" t="str">
        <f t="shared" si="8"/>
        <v>S</v>
      </c>
      <c r="V105" s="40">
        <v>6.0140000000000002</v>
      </c>
      <c r="W105" s="41" t="str">
        <f t="shared" si="9"/>
        <v>S</v>
      </c>
      <c r="X105" s="40">
        <v>1.052</v>
      </c>
      <c r="Y105" s="41" t="str">
        <f t="shared" si="10"/>
        <v>D</v>
      </c>
    </row>
    <row r="106" spans="1:25" ht="18" customHeight="1">
      <c r="A106" s="36">
        <v>2712</v>
      </c>
      <c r="B106" s="42" t="s">
        <v>142</v>
      </c>
      <c r="C106" s="37"/>
      <c r="D106" s="37" t="s">
        <v>93</v>
      </c>
      <c r="E106" s="37" t="s">
        <v>94</v>
      </c>
      <c r="F106" s="37" t="s">
        <v>95</v>
      </c>
      <c r="G106" s="37" t="s">
        <v>96</v>
      </c>
      <c r="H106" s="37">
        <v>2712</v>
      </c>
      <c r="I106" s="37" t="s">
        <v>29</v>
      </c>
      <c r="J106" s="39">
        <v>8.1999999999999993</v>
      </c>
      <c r="K106" s="39">
        <v>0.25</v>
      </c>
      <c r="L106" s="41"/>
      <c r="M106" s="37"/>
      <c r="N106" s="41"/>
      <c r="O106" s="37"/>
      <c r="P106" s="41"/>
      <c r="Q106" s="37"/>
      <c r="R106" s="40">
        <v>0.25</v>
      </c>
      <c r="S106" s="41" t="str">
        <f t="shared" si="7"/>
        <v>D</v>
      </c>
      <c r="T106" s="40">
        <v>1.498</v>
      </c>
      <c r="U106" s="41" t="str">
        <f t="shared" si="8"/>
        <v>S</v>
      </c>
      <c r="V106" s="40">
        <v>5.9420000000000002</v>
      </c>
      <c r="W106" s="41" t="str">
        <f t="shared" si="9"/>
        <v>S</v>
      </c>
      <c r="X106" s="40">
        <v>0.83799999999999997</v>
      </c>
      <c r="Y106" s="41" t="str">
        <f t="shared" si="10"/>
        <v>D</v>
      </c>
    </row>
    <row r="107" spans="1:25" ht="18" customHeight="1">
      <c r="A107" s="36">
        <v>2713</v>
      </c>
      <c r="B107" s="37" t="s">
        <v>143</v>
      </c>
      <c r="C107" s="37"/>
      <c r="D107" s="37" t="s">
        <v>144</v>
      </c>
      <c r="E107" s="37" t="s">
        <v>145</v>
      </c>
      <c r="F107" s="37" t="s">
        <v>95</v>
      </c>
      <c r="G107" s="37" t="s">
        <v>96</v>
      </c>
      <c r="H107" s="37">
        <v>3714</v>
      </c>
      <c r="I107" s="37" t="s">
        <v>29</v>
      </c>
      <c r="J107" s="39">
        <v>8.1999999999999993</v>
      </c>
      <c r="K107" s="39">
        <v>0.28000000000000003</v>
      </c>
      <c r="L107" s="41"/>
      <c r="M107" s="37"/>
      <c r="N107" s="41"/>
      <c r="O107" s="37"/>
      <c r="P107" s="41"/>
      <c r="Q107" s="37"/>
      <c r="R107" s="40">
        <v>0.36599999999999999</v>
      </c>
      <c r="S107" s="41" t="str">
        <f t="shared" si="7"/>
        <v>D</v>
      </c>
      <c r="T107" s="40">
        <v>2.516</v>
      </c>
      <c r="U107" s="41" t="str">
        <f t="shared" si="8"/>
        <v>S</v>
      </c>
      <c r="V107" s="40">
        <v>18.690000000000001</v>
      </c>
      <c r="W107" s="41" t="str">
        <f t="shared" si="9"/>
        <v>S</v>
      </c>
      <c r="X107" s="40">
        <v>2.27</v>
      </c>
      <c r="Y107" s="41" t="str">
        <f t="shared" si="10"/>
        <v>S</v>
      </c>
    </row>
    <row r="108" spans="1:25" ht="18" customHeight="1">
      <c r="A108" s="36">
        <v>2714</v>
      </c>
      <c r="B108" s="37" t="s">
        <v>146</v>
      </c>
      <c r="C108" s="37"/>
      <c r="D108" s="37" t="s">
        <v>144</v>
      </c>
      <c r="E108" s="37" t="s">
        <v>145</v>
      </c>
      <c r="F108" s="37" t="s">
        <v>95</v>
      </c>
      <c r="G108" s="37" t="s">
        <v>96</v>
      </c>
      <c r="H108" s="37">
        <v>3709</v>
      </c>
      <c r="I108" s="37" t="s">
        <v>29</v>
      </c>
      <c r="J108" s="39">
        <v>8.1999999999999993</v>
      </c>
      <c r="K108" s="39">
        <v>0.28000000000000003</v>
      </c>
      <c r="L108" s="41"/>
      <c r="M108" s="37"/>
      <c r="N108" s="41"/>
      <c r="O108" s="37"/>
      <c r="P108" s="41"/>
      <c r="Q108" s="37"/>
      <c r="R108" s="40">
        <v>0.38800000000000001</v>
      </c>
      <c r="S108" s="41" t="str">
        <f t="shared" si="7"/>
        <v>D</v>
      </c>
      <c r="T108" s="40">
        <v>2.464</v>
      </c>
      <c r="U108" s="41" t="str">
        <f t="shared" si="8"/>
        <v>S</v>
      </c>
      <c r="V108" s="40">
        <v>9.9239999999999995</v>
      </c>
      <c r="W108" s="41" t="str">
        <f t="shared" si="9"/>
        <v>S</v>
      </c>
      <c r="X108" s="40">
        <v>1.97</v>
      </c>
      <c r="Y108" s="41" t="str">
        <f t="shared" si="10"/>
        <v>D</v>
      </c>
    </row>
    <row r="109" spans="1:25" ht="18" customHeight="1">
      <c r="A109" s="36">
        <v>2715</v>
      </c>
      <c r="B109" s="37" t="s">
        <v>147</v>
      </c>
      <c r="C109" s="37"/>
      <c r="D109" s="37" t="s">
        <v>144</v>
      </c>
      <c r="E109" s="37" t="s">
        <v>145</v>
      </c>
      <c r="F109" s="37" t="s">
        <v>95</v>
      </c>
      <c r="G109" s="37" t="s">
        <v>96</v>
      </c>
      <c r="H109" s="37">
        <v>3733</v>
      </c>
      <c r="I109" s="37" t="s">
        <v>29</v>
      </c>
      <c r="J109" s="39">
        <v>8.1999999999999993</v>
      </c>
      <c r="K109" s="39">
        <v>0.27</v>
      </c>
      <c r="L109" s="41"/>
      <c r="M109" s="37"/>
      <c r="N109" s="41"/>
      <c r="O109" s="37"/>
      <c r="P109" s="41"/>
      <c r="Q109" s="37"/>
      <c r="R109" s="40">
        <v>0.318</v>
      </c>
      <c r="S109" s="41" t="str">
        <f t="shared" si="7"/>
        <v>D</v>
      </c>
      <c r="T109" s="40">
        <v>1.306</v>
      </c>
      <c r="U109" s="41" t="str">
        <f t="shared" si="8"/>
        <v>S</v>
      </c>
      <c r="V109" s="40">
        <v>15.5</v>
      </c>
      <c r="W109" s="41" t="str">
        <f t="shared" si="9"/>
        <v>S</v>
      </c>
      <c r="X109" s="40">
        <v>1.992</v>
      </c>
      <c r="Y109" s="41" t="str">
        <f t="shared" si="10"/>
        <v>D</v>
      </c>
    </row>
    <row r="110" spans="1:25" ht="18" customHeight="1">
      <c r="A110" s="36">
        <v>2716</v>
      </c>
      <c r="B110" s="37" t="s">
        <v>148</v>
      </c>
      <c r="C110" s="37"/>
      <c r="D110" s="37" t="s">
        <v>144</v>
      </c>
      <c r="E110" s="37" t="s">
        <v>145</v>
      </c>
      <c r="F110" s="37" t="s">
        <v>95</v>
      </c>
      <c r="G110" s="37" t="s">
        <v>96</v>
      </c>
      <c r="H110" s="37">
        <v>3039</v>
      </c>
      <c r="I110" s="37" t="s">
        <v>29</v>
      </c>
      <c r="J110" s="39">
        <v>8.1999999999999993</v>
      </c>
      <c r="K110" s="39">
        <v>0.26</v>
      </c>
      <c r="L110" s="41"/>
      <c r="M110" s="37"/>
      <c r="N110" s="41"/>
      <c r="O110" s="37"/>
      <c r="P110" s="41"/>
      <c r="Q110" s="37"/>
      <c r="R110" s="40">
        <v>0.33600000000000002</v>
      </c>
      <c r="S110" s="41" t="str">
        <f t="shared" si="7"/>
        <v>D</v>
      </c>
      <c r="T110" s="40">
        <v>2.008</v>
      </c>
      <c r="U110" s="41" t="str">
        <f t="shared" si="8"/>
        <v>S</v>
      </c>
      <c r="V110" s="40">
        <v>13.91</v>
      </c>
      <c r="W110" s="41" t="str">
        <f t="shared" si="9"/>
        <v>S</v>
      </c>
      <c r="X110" s="40">
        <v>1.542</v>
      </c>
      <c r="Y110" s="41" t="str">
        <f t="shared" si="10"/>
        <v>D</v>
      </c>
    </row>
    <row r="111" spans="1:25" ht="18" customHeight="1">
      <c r="A111" s="36">
        <v>2717</v>
      </c>
      <c r="B111" s="37" t="s">
        <v>149</v>
      </c>
      <c r="C111" s="37"/>
      <c r="D111" s="37" t="s">
        <v>144</v>
      </c>
      <c r="E111" s="37" t="s">
        <v>145</v>
      </c>
      <c r="F111" s="37" t="s">
        <v>95</v>
      </c>
      <c r="G111" s="37" t="s">
        <v>96</v>
      </c>
      <c r="H111" s="37">
        <v>3824</v>
      </c>
      <c r="I111" s="37" t="s">
        <v>29</v>
      </c>
      <c r="J111" s="39">
        <v>8.1999999999999993</v>
      </c>
      <c r="K111" s="39">
        <v>0.28999999999999998</v>
      </c>
      <c r="L111" s="41"/>
      <c r="M111" s="37"/>
      <c r="N111" s="41"/>
      <c r="O111" s="37"/>
      <c r="P111" s="41"/>
      <c r="Q111" s="37"/>
      <c r="R111" s="40">
        <v>0.36599999999999999</v>
      </c>
      <c r="S111" s="41" t="str">
        <f t="shared" si="7"/>
        <v>D</v>
      </c>
      <c r="T111" s="40">
        <v>2.1120000000000001</v>
      </c>
      <c r="U111" s="41" t="str">
        <f t="shared" si="8"/>
        <v>S</v>
      </c>
      <c r="V111" s="40">
        <v>17.170000000000002</v>
      </c>
      <c r="W111" s="41" t="str">
        <f t="shared" si="9"/>
        <v>S</v>
      </c>
      <c r="X111" s="40">
        <v>7.0759999999999996</v>
      </c>
      <c r="Y111" s="41" t="str">
        <f t="shared" si="10"/>
        <v>S</v>
      </c>
    </row>
    <row r="112" spans="1:25" ht="18" customHeight="1">
      <c r="A112" s="36">
        <v>2718</v>
      </c>
      <c r="B112" s="37" t="s">
        <v>150</v>
      </c>
      <c r="C112" s="37"/>
      <c r="D112" s="37" t="s">
        <v>144</v>
      </c>
      <c r="E112" s="37" t="s">
        <v>145</v>
      </c>
      <c r="F112" s="37" t="s">
        <v>95</v>
      </c>
      <c r="G112" s="37" t="s">
        <v>96</v>
      </c>
      <c r="H112" s="37">
        <v>3737</v>
      </c>
      <c r="I112" s="37" t="s">
        <v>29</v>
      </c>
      <c r="J112" s="39">
        <v>8.1999999999999993</v>
      </c>
      <c r="K112" s="39">
        <v>0.31</v>
      </c>
      <c r="L112" s="41"/>
      <c r="M112" s="37"/>
      <c r="N112" s="41"/>
      <c r="O112" s="37"/>
      <c r="P112" s="41"/>
      <c r="Q112" s="37"/>
      <c r="R112" s="40">
        <v>0.48599999999999999</v>
      </c>
      <c r="S112" s="41" t="str">
        <f t="shared" si="7"/>
        <v>D</v>
      </c>
      <c r="T112" s="40">
        <v>2.1120000000000001</v>
      </c>
      <c r="U112" s="41" t="str">
        <f t="shared" si="8"/>
        <v>S</v>
      </c>
      <c r="V112" s="40">
        <v>17.239999999999998</v>
      </c>
      <c r="W112" s="41" t="str">
        <f t="shared" si="9"/>
        <v>S</v>
      </c>
      <c r="X112" s="40">
        <v>2.504</v>
      </c>
      <c r="Y112" s="41" t="str">
        <f t="shared" si="10"/>
        <v>S</v>
      </c>
    </row>
    <row r="113" spans="1:25" ht="18" customHeight="1">
      <c r="A113" s="36">
        <v>2719</v>
      </c>
      <c r="B113" s="37" t="s">
        <v>151</v>
      </c>
      <c r="C113" s="37"/>
      <c r="D113" s="37" t="s">
        <v>144</v>
      </c>
      <c r="E113" s="37" t="s">
        <v>145</v>
      </c>
      <c r="F113" s="37" t="s">
        <v>95</v>
      </c>
      <c r="G113" s="37" t="s">
        <v>96</v>
      </c>
      <c r="H113" s="37">
        <v>3727</v>
      </c>
      <c r="I113" s="37" t="s">
        <v>29</v>
      </c>
      <c r="J113" s="39">
        <v>8.1999999999999993</v>
      </c>
      <c r="K113" s="39">
        <v>0.25</v>
      </c>
      <c r="L113" s="41"/>
      <c r="M113" s="37"/>
      <c r="N113" s="41"/>
      <c r="O113" s="37"/>
      <c r="P113" s="41"/>
      <c r="Q113" s="37"/>
      <c r="R113" s="40">
        <v>0.28399999999999997</v>
      </c>
      <c r="S113" s="41" t="str">
        <f t="shared" si="7"/>
        <v>D</v>
      </c>
      <c r="T113" s="40">
        <v>1.726</v>
      </c>
      <c r="U113" s="41" t="str">
        <f t="shared" si="8"/>
        <v>S</v>
      </c>
      <c r="V113" s="40">
        <v>16.59</v>
      </c>
      <c r="W113" s="41" t="str">
        <f t="shared" si="9"/>
        <v>S</v>
      </c>
      <c r="X113" s="40">
        <v>2.0760000000000001</v>
      </c>
      <c r="Y113" s="41" t="str">
        <f t="shared" si="10"/>
        <v>S</v>
      </c>
    </row>
    <row r="114" spans="1:25" ht="18" customHeight="1">
      <c r="A114" s="36">
        <v>2720</v>
      </c>
      <c r="B114" s="37" t="s">
        <v>152</v>
      </c>
      <c r="C114" s="37"/>
      <c r="D114" s="37" t="s">
        <v>144</v>
      </c>
      <c r="E114" s="37" t="s">
        <v>145</v>
      </c>
      <c r="F114" s="37" t="s">
        <v>95</v>
      </c>
      <c r="G114" s="37" t="s">
        <v>96</v>
      </c>
      <c r="H114" s="37">
        <v>3717</v>
      </c>
      <c r="I114" s="37" t="s">
        <v>29</v>
      </c>
      <c r="J114" s="39">
        <v>8.1999999999999993</v>
      </c>
      <c r="K114" s="39">
        <v>0.23</v>
      </c>
      <c r="L114" s="41"/>
      <c r="M114" s="37"/>
      <c r="N114" s="41"/>
      <c r="O114" s="37"/>
      <c r="P114" s="41"/>
      <c r="Q114" s="37"/>
      <c r="R114" s="40">
        <v>0.45200000000000001</v>
      </c>
      <c r="S114" s="41" t="str">
        <f t="shared" si="7"/>
        <v>D</v>
      </c>
      <c r="T114" s="40">
        <v>2.6920000000000002</v>
      </c>
      <c r="U114" s="41" t="str">
        <f t="shared" si="8"/>
        <v>S</v>
      </c>
      <c r="V114" s="40">
        <v>17.239999999999998</v>
      </c>
      <c r="W114" s="41" t="str">
        <f t="shared" si="9"/>
        <v>S</v>
      </c>
      <c r="X114" s="40">
        <v>2.12</v>
      </c>
      <c r="Y114" s="41" t="str">
        <f t="shared" si="10"/>
        <v>S</v>
      </c>
    </row>
    <row r="115" spans="1:25" ht="18" customHeight="1">
      <c r="A115" s="36">
        <v>2721</v>
      </c>
      <c r="B115" s="37" t="s">
        <v>153</v>
      </c>
      <c r="C115" s="37"/>
      <c r="D115" s="37" t="s">
        <v>144</v>
      </c>
      <c r="E115" s="37" t="s">
        <v>145</v>
      </c>
      <c r="F115" s="37" t="s">
        <v>95</v>
      </c>
      <c r="G115" s="37" t="s">
        <v>96</v>
      </c>
      <c r="H115" s="37">
        <v>3718</v>
      </c>
      <c r="I115" s="37" t="s">
        <v>29</v>
      </c>
      <c r="J115" s="39">
        <v>8.1999999999999993</v>
      </c>
      <c r="K115" s="39">
        <v>0.23</v>
      </c>
      <c r="L115" s="41"/>
      <c r="M115" s="37"/>
      <c r="N115" s="41"/>
      <c r="O115" s="37"/>
      <c r="P115" s="41"/>
      <c r="Q115" s="37"/>
      <c r="R115" s="40">
        <v>0.44</v>
      </c>
      <c r="S115" s="41" t="str">
        <f t="shared" si="7"/>
        <v>D</v>
      </c>
      <c r="T115" s="40">
        <v>2.2879999999999998</v>
      </c>
      <c r="U115" s="41" t="str">
        <f t="shared" si="8"/>
        <v>S</v>
      </c>
      <c r="V115" s="40">
        <v>14.42</v>
      </c>
      <c r="W115" s="41" t="str">
        <f t="shared" si="9"/>
        <v>S</v>
      </c>
      <c r="X115" s="40">
        <v>1.714</v>
      </c>
      <c r="Y115" s="41" t="str">
        <f t="shared" si="10"/>
        <v>D</v>
      </c>
    </row>
    <row r="116" spans="1:25" ht="18" customHeight="1">
      <c r="A116" s="36">
        <v>2722</v>
      </c>
      <c r="B116" s="37" t="s">
        <v>154</v>
      </c>
      <c r="C116" s="37"/>
      <c r="D116" s="37" t="s">
        <v>144</v>
      </c>
      <c r="E116" s="37" t="s">
        <v>145</v>
      </c>
      <c r="F116" s="37" t="s">
        <v>95</v>
      </c>
      <c r="G116" s="37" t="s">
        <v>96</v>
      </c>
      <c r="H116" s="37">
        <v>3826</v>
      </c>
      <c r="I116" s="37" t="s">
        <v>29</v>
      </c>
      <c r="J116" s="39">
        <v>8.1999999999999993</v>
      </c>
      <c r="K116" s="39">
        <v>0.23</v>
      </c>
      <c r="L116" s="41"/>
      <c r="M116" s="37"/>
      <c r="N116" s="41"/>
      <c r="O116" s="37"/>
      <c r="P116" s="41"/>
      <c r="Q116" s="37"/>
      <c r="R116" s="40">
        <v>0.42799999999999999</v>
      </c>
      <c r="S116" s="41" t="str">
        <f t="shared" si="7"/>
        <v>D</v>
      </c>
      <c r="T116" s="40">
        <v>2.516</v>
      </c>
      <c r="U116" s="41" t="str">
        <f t="shared" si="8"/>
        <v>S</v>
      </c>
      <c r="V116" s="40">
        <v>15.86</v>
      </c>
      <c r="W116" s="41" t="str">
        <f t="shared" si="9"/>
        <v>S</v>
      </c>
      <c r="X116" s="40">
        <v>2.206</v>
      </c>
      <c r="Y116" s="41" t="str">
        <f t="shared" si="10"/>
        <v>S</v>
      </c>
    </row>
    <row r="117" spans="1:25" ht="18" customHeight="1">
      <c r="A117" s="36">
        <v>2723</v>
      </c>
      <c r="B117" s="37" t="s">
        <v>155</v>
      </c>
      <c r="C117" s="37"/>
      <c r="D117" s="37" t="s">
        <v>144</v>
      </c>
      <c r="E117" s="37" t="s">
        <v>145</v>
      </c>
      <c r="F117" s="37" t="s">
        <v>95</v>
      </c>
      <c r="G117" s="37" t="s">
        <v>96</v>
      </c>
      <c r="H117" s="37">
        <v>3716</v>
      </c>
      <c r="I117" s="37" t="s">
        <v>29</v>
      </c>
      <c r="J117" s="39">
        <v>8.1999999999999993</v>
      </c>
      <c r="K117" s="39">
        <v>0.28999999999999998</v>
      </c>
      <c r="L117" s="41"/>
      <c r="M117" s="37"/>
      <c r="N117" s="41"/>
      <c r="O117" s="37"/>
      <c r="P117" s="41"/>
      <c r="Q117" s="37"/>
      <c r="R117" s="40">
        <v>0.53400000000000003</v>
      </c>
      <c r="S117" s="41" t="str">
        <f t="shared" si="7"/>
        <v>D</v>
      </c>
      <c r="T117" s="40">
        <v>2.27</v>
      </c>
      <c r="U117" s="41" t="str">
        <f t="shared" si="8"/>
        <v>S</v>
      </c>
      <c r="V117" s="40">
        <v>13.98</v>
      </c>
      <c r="W117" s="41" t="str">
        <f t="shared" si="9"/>
        <v>S</v>
      </c>
      <c r="X117" s="40">
        <v>1.714</v>
      </c>
      <c r="Y117" s="41" t="str">
        <f t="shared" si="10"/>
        <v>D</v>
      </c>
    </row>
    <row r="118" spans="1:25" ht="18" customHeight="1">
      <c r="A118" s="36">
        <v>2724</v>
      </c>
      <c r="B118" s="37" t="s">
        <v>156</v>
      </c>
      <c r="C118" s="37"/>
      <c r="D118" s="37" t="s">
        <v>144</v>
      </c>
      <c r="E118" s="37" t="s">
        <v>145</v>
      </c>
      <c r="F118" s="37" t="s">
        <v>95</v>
      </c>
      <c r="G118" s="37" t="s">
        <v>96</v>
      </c>
      <c r="H118" s="37">
        <v>3821</v>
      </c>
      <c r="I118" s="37" t="s">
        <v>29</v>
      </c>
      <c r="J118" s="39">
        <v>8.1999999999999993</v>
      </c>
      <c r="K118" s="39">
        <v>0.28000000000000003</v>
      </c>
      <c r="L118" s="41"/>
      <c r="M118" s="37"/>
      <c r="N118" s="41"/>
      <c r="O118" s="37"/>
      <c r="P118" s="41"/>
      <c r="Q118" s="37"/>
      <c r="R118" s="40">
        <v>0.48</v>
      </c>
      <c r="S118" s="41" t="str">
        <f t="shared" si="7"/>
        <v>D</v>
      </c>
      <c r="T118" s="40">
        <v>2.762</v>
      </c>
      <c r="U118" s="41" t="str">
        <f t="shared" si="8"/>
        <v>S</v>
      </c>
      <c r="V118" s="40">
        <v>17.96</v>
      </c>
      <c r="W118" s="41" t="str">
        <f t="shared" si="9"/>
        <v>S</v>
      </c>
      <c r="X118" s="40">
        <v>2.76</v>
      </c>
      <c r="Y118" s="41" t="str">
        <f t="shared" si="10"/>
        <v>S</v>
      </c>
    </row>
    <row r="119" spans="1:25" ht="18" customHeight="1">
      <c r="A119" s="36">
        <v>2725</v>
      </c>
      <c r="B119" s="37" t="s">
        <v>157</v>
      </c>
      <c r="C119" s="37"/>
      <c r="D119" s="37" t="s">
        <v>144</v>
      </c>
      <c r="E119" s="37" t="s">
        <v>145</v>
      </c>
      <c r="F119" s="37" t="s">
        <v>95</v>
      </c>
      <c r="G119" s="37" t="s">
        <v>96</v>
      </c>
      <c r="H119" s="37">
        <v>3715</v>
      </c>
      <c r="I119" s="37" t="s">
        <v>29</v>
      </c>
      <c r="J119" s="39">
        <v>8.1</v>
      </c>
      <c r="K119" s="39">
        <v>0.26</v>
      </c>
      <c r="L119" s="41"/>
      <c r="M119" s="37"/>
      <c r="N119" s="41"/>
      <c r="O119" s="37"/>
      <c r="P119" s="41"/>
      <c r="Q119" s="37"/>
      <c r="R119" s="40">
        <v>0.44</v>
      </c>
      <c r="S119" s="41" t="str">
        <f t="shared" si="7"/>
        <v>D</v>
      </c>
      <c r="T119" s="40">
        <v>2.1819999999999999</v>
      </c>
      <c r="U119" s="41" t="str">
        <f t="shared" si="8"/>
        <v>S</v>
      </c>
      <c r="V119" s="40">
        <v>18.25</v>
      </c>
      <c r="W119" s="41" t="str">
        <f t="shared" si="9"/>
        <v>S</v>
      </c>
      <c r="X119" s="40">
        <v>2.3980000000000001</v>
      </c>
      <c r="Y119" s="41" t="str">
        <f t="shared" si="10"/>
        <v>S</v>
      </c>
    </row>
    <row r="120" spans="1:25" ht="18" customHeight="1">
      <c r="A120" s="36">
        <v>2726</v>
      </c>
      <c r="B120" s="37" t="s">
        <v>158</v>
      </c>
      <c r="C120" s="37"/>
      <c r="D120" s="37" t="s">
        <v>144</v>
      </c>
      <c r="E120" s="37" t="s">
        <v>145</v>
      </c>
      <c r="F120" s="37" t="s">
        <v>95</v>
      </c>
      <c r="G120" s="37" t="s">
        <v>96</v>
      </c>
      <c r="H120" s="37">
        <v>3814</v>
      </c>
      <c r="I120" s="37" t="s">
        <v>29</v>
      </c>
      <c r="J120" s="39">
        <v>8.1999999999999993</v>
      </c>
      <c r="K120" s="39">
        <v>0.28000000000000003</v>
      </c>
      <c r="L120" s="41"/>
      <c r="M120" s="37"/>
      <c r="N120" s="41"/>
      <c r="O120" s="37"/>
      <c r="P120" s="41"/>
      <c r="Q120" s="37"/>
      <c r="R120" s="40">
        <v>0.58599999999999997</v>
      </c>
      <c r="S120" s="41" t="str">
        <f t="shared" si="7"/>
        <v>D</v>
      </c>
      <c r="T120" s="40">
        <v>2.8140000000000001</v>
      </c>
      <c r="U120" s="41" t="str">
        <f t="shared" si="8"/>
        <v>S</v>
      </c>
      <c r="V120" s="40">
        <v>19.34</v>
      </c>
      <c r="W120" s="41" t="str">
        <f t="shared" si="9"/>
        <v>S</v>
      </c>
      <c r="X120" s="40">
        <v>2.27</v>
      </c>
      <c r="Y120" s="41" t="str">
        <f t="shared" si="10"/>
        <v>S</v>
      </c>
    </row>
    <row r="121" spans="1:25" ht="18" customHeight="1">
      <c r="A121" s="36">
        <v>2727</v>
      </c>
      <c r="B121" s="37" t="s">
        <v>159</v>
      </c>
      <c r="C121" s="37"/>
      <c r="D121" s="37" t="s">
        <v>144</v>
      </c>
      <c r="E121" s="37" t="s">
        <v>145</v>
      </c>
      <c r="F121" s="37" t="s">
        <v>95</v>
      </c>
      <c r="G121" s="37" t="s">
        <v>96</v>
      </c>
      <c r="H121" s="37">
        <v>3820</v>
      </c>
      <c r="I121" s="37" t="s">
        <v>29</v>
      </c>
      <c r="J121" s="39">
        <v>8.1999999999999993</v>
      </c>
      <c r="K121" s="39">
        <v>0.23</v>
      </c>
      <c r="L121" s="41"/>
      <c r="M121" s="37"/>
      <c r="N121" s="41"/>
      <c r="O121" s="37"/>
      <c r="P121" s="41"/>
      <c r="Q121" s="37"/>
      <c r="R121" s="40">
        <v>0.20200000000000001</v>
      </c>
      <c r="S121" s="41" t="str">
        <f t="shared" si="7"/>
        <v>D</v>
      </c>
      <c r="T121" s="40">
        <v>2.0779999999999998</v>
      </c>
      <c r="U121" s="41" t="str">
        <f t="shared" si="8"/>
        <v>S</v>
      </c>
      <c r="V121" s="40">
        <v>15.28</v>
      </c>
      <c r="W121" s="41" t="str">
        <f t="shared" si="9"/>
        <v>S</v>
      </c>
      <c r="X121" s="40">
        <v>1.8</v>
      </c>
      <c r="Y121" s="41" t="str">
        <f t="shared" si="10"/>
        <v>D</v>
      </c>
    </row>
    <row r="122" spans="1:25" ht="18" customHeight="1">
      <c r="A122" s="36">
        <v>2728</v>
      </c>
      <c r="B122" s="37" t="s">
        <v>160</v>
      </c>
      <c r="C122" s="37"/>
      <c r="D122" s="37" t="s">
        <v>144</v>
      </c>
      <c r="E122" s="37" t="s">
        <v>145</v>
      </c>
      <c r="F122" s="37" t="s">
        <v>95</v>
      </c>
      <c r="G122" s="37" t="s">
        <v>96</v>
      </c>
      <c r="H122" s="37">
        <v>3719</v>
      </c>
      <c r="I122" s="37" t="s">
        <v>29</v>
      </c>
      <c r="J122" s="39">
        <v>8.1999999999999993</v>
      </c>
      <c r="K122" s="39">
        <v>0.22</v>
      </c>
      <c r="L122" s="41"/>
      <c r="M122" s="37"/>
      <c r="N122" s="41"/>
      <c r="O122" s="37"/>
      <c r="P122" s="41"/>
      <c r="Q122" s="37"/>
      <c r="R122" s="40">
        <v>0.34799999999999998</v>
      </c>
      <c r="S122" s="41" t="str">
        <f t="shared" si="7"/>
        <v>D</v>
      </c>
      <c r="T122" s="40">
        <v>2.48</v>
      </c>
      <c r="U122" s="41" t="str">
        <f t="shared" si="8"/>
        <v>S</v>
      </c>
      <c r="V122" s="40">
        <v>16.52</v>
      </c>
      <c r="W122" s="41" t="str">
        <f t="shared" si="9"/>
        <v>S</v>
      </c>
      <c r="X122" s="40">
        <v>1.88</v>
      </c>
      <c r="Y122" s="41" t="str">
        <f t="shared" si="10"/>
        <v>D</v>
      </c>
    </row>
    <row r="123" spans="1:25" ht="18" customHeight="1">
      <c r="A123" s="36">
        <v>2729</v>
      </c>
      <c r="B123" s="37" t="s">
        <v>161</v>
      </c>
      <c r="C123" s="37"/>
      <c r="D123" s="37" t="s">
        <v>144</v>
      </c>
      <c r="E123" s="37" t="s">
        <v>145</v>
      </c>
      <c r="F123" s="37" t="s">
        <v>95</v>
      </c>
      <c r="G123" s="37" t="s">
        <v>96</v>
      </c>
      <c r="H123" s="37">
        <v>3830</v>
      </c>
      <c r="I123" s="37" t="s">
        <v>29</v>
      </c>
      <c r="J123" s="39">
        <v>8.1999999999999993</v>
      </c>
      <c r="K123" s="39">
        <v>0.24</v>
      </c>
      <c r="L123" s="41"/>
      <c r="M123" s="37"/>
      <c r="N123" s="41"/>
      <c r="O123" s="37"/>
      <c r="P123" s="41"/>
      <c r="Q123" s="37"/>
      <c r="R123" s="40">
        <v>0.38200000000000001</v>
      </c>
      <c r="S123" s="41" t="str">
        <f t="shared" si="7"/>
        <v>D</v>
      </c>
      <c r="T123" s="40">
        <v>2.9540000000000002</v>
      </c>
      <c r="U123" s="41" t="str">
        <f t="shared" si="8"/>
        <v>S</v>
      </c>
      <c r="V123" s="40">
        <v>11.16</v>
      </c>
      <c r="W123" s="41" t="str">
        <f t="shared" si="9"/>
        <v>S</v>
      </c>
      <c r="X123" s="40">
        <v>4.32</v>
      </c>
      <c r="Y123" s="41" t="str">
        <f t="shared" si="10"/>
        <v>S</v>
      </c>
    </row>
    <row r="124" spans="1:25" ht="18" customHeight="1">
      <c r="A124" s="36">
        <v>2730</v>
      </c>
      <c r="B124" s="37" t="s">
        <v>162</v>
      </c>
      <c r="C124" s="37"/>
      <c r="D124" s="37" t="s">
        <v>144</v>
      </c>
      <c r="E124" s="37" t="s">
        <v>145</v>
      </c>
      <c r="F124" s="37" t="s">
        <v>95</v>
      </c>
      <c r="G124" s="37" t="s">
        <v>96</v>
      </c>
      <c r="H124" s="37">
        <v>3723</v>
      </c>
      <c r="I124" s="37" t="s">
        <v>29</v>
      </c>
      <c r="J124" s="39">
        <v>8.1</v>
      </c>
      <c r="K124" s="39">
        <v>0.32</v>
      </c>
      <c r="L124" s="41"/>
      <c r="M124" s="37"/>
      <c r="N124" s="41"/>
      <c r="O124" s="37"/>
      <c r="P124" s="41"/>
      <c r="Q124" s="37"/>
      <c r="R124" s="40">
        <v>0.53400000000000003</v>
      </c>
      <c r="S124" s="41" t="str">
        <f t="shared" si="7"/>
        <v>D</v>
      </c>
      <c r="T124" s="40">
        <v>2.024</v>
      </c>
      <c r="U124" s="41" t="str">
        <f t="shared" si="8"/>
        <v>S</v>
      </c>
      <c r="V124" s="40">
        <v>17.309999999999999</v>
      </c>
      <c r="W124" s="41" t="str">
        <f t="shared" si="9"/>
        <v>S</v>
      </c>
      <c r="X124" s="40">
        <v>1.82</v>
      </c>
      <c r="Y124" s="41" t="str">
        <f t="shared" si="10"/>
        <v>D</v>
      </c>
    </row>
    <row r="125" spans="1:25" ht="18" customHeight="1">
      <c r="A125" s="36">
        <v>2731</v>
      </c>
      <c r="B125" s="37" t="s">
        <v>163</v>
      </c>
      <c r="C125" s="37"/>
      <c r="D125" s="37" t="s">
        <v>144</v>
      </c>
      <c r="E125" s="37" t="s">
        <v>145</v>
      </c>
      <c r="F125" s="37" t="s">
        <v>95</v>
      </c>
      <c r="G125" s="37" t="s">
        <v>96</v>
      </c>
      <c r="H125" s="37">
        <v>3720</v>
      </c>
      <c r="I125" s="37" t="s">
        <v>29</v>
      </c>
      <c r="J125" s="39">
        <v>8.1999999999999993</v>
      </c>
      <c r="K125" s="39">
        <v>0.24</v>
      </c>
      <c r="L125" s="41"/>
      <c r="M125" s="37"/>
      <c r="N125" s="41"/>
      <c r="O125" s="37"/>
      <c r="P125" s="41"/>
      <c r="Q125" s="37"/>
      <c r="R125" s="40">
        <v>0.48</v>
      </c>
      <c r="S125" s="41" t="str">
        <f t="shared" si="7"/>
        <v>D</v>
      </c>
      <c r="T125" s="40">
        <v>2.5339999999999998</v>
      </c>
      <c r="U125" s="41" t="str">
        <f t="shared" si="8"/>
        <v>S</v>
      </c>
      <c r="V125" s="40">
        <v>15.65</v>
      </c>
      <c r="W125" s="41" t="str">
        <f t="shared" si="9"/>
        <v>S</v>
      </c>
      <c r="X125" s="40">
        <v>1.9059999999999999</v>
      </c>
      <c r="Y125" s="41" t="str">
        <f t="shared" si="10"/>
        <v>D</v>
      </c>
    </row>
    <row r="126" spans="1:25" ht="18" customHeight="1">
      <c r="A126" s="36">
        <v>2732</v>
      </c>
      <c r="B126" s="37" t="s">
        <v>164</v>
      </c>
      <c r="C126" s="37"/>
      <c r="D126" s="37" t="s">
        <v>144</v>
      </c>
      <c r="E126" s="37" t="s">
        <v>145</v>
      </c>
      <c r="F126" s="37" t="s">
        <v>95</v>
      </c>
      <c r="G126" s="37" t="s">
        <v>96</v>
      </c>
      <c r="H126" s="37">
        <v>3734</v>
      </c>
      <c r="I126" s="37" t="s">
        <v>29</v>
      </c>
      <c r="J126" s="39">
        <v>8.1999999999999993</v>
      </c>
      <c r="K126" s="39">
        <v>0.27</v>
      </c>
      <c r="L126" s="41"/>
      <c r="M126" s="37"/>
      <c r="N126" s="41"/>
      <c r="O126" s="37"/>
      <c r="P126" s="41"/>
      <c r="Q126" s="37"/>
      <c r="R126" s="40">
        <v>0.38200000000000001</v>
      </c>
      <c r="S126" s="41" t="str">
        <f t="shared" si="7"/>
        <v>D</v>
      </c>
      <c r="T126" s="40">
        <v>2.2879999999999998</v>
      </c>
      <c r="U126" s="41" t="str">
        <f t="shared" si="8"/>
        <v>S</v>
      </c>
      <c r="V126" s="40">
        <v>14.34</v>
      </c>
      <c r="W126" s="41" t="str">
        <f t="shared" si="9"/>
        <v>S</v>
      </c>
      <c r="X126" s="40">
        <v>1.65</v>
      </c>
      <c r="Y126" s="41" t="str">
        <f t="shared" si="10"/>
        <v>D</v>
      </c>
    </row>
    <row r="127" spans="1:25" ht="18" customHeight="1">
      <c r="A127" s="36">
        <v>2733</v>
      </c>
      <c r="B127" s="37" t="s">
        <v>165</v>
      </c>
      <c r="C127" s="37"/>
      <c r="D127" s="37" t="s">
        <v>144</v>
      </c>
      <c r="E127" s="37" t="s">
        <v>145</v>
      </c>
      <c r="F127" s="37" t="s">
        <v>95</v>
      </c>
      <c r="G127" s="37" t="s">
        <v>96</v>
      </c>
      <c r="H127" s="37">
        <v>3730</v>
      </c>
      <c r="I127" s="37" t="s">
        <v>29</v>
      </c>
      <c r="J127" s="39">
        <v>8.1999999999999993</v>
      </c>
      <c r="K127" s="39">
        <v>0.23</v>
      </c>
      <c r="L127" s="41"/>
      <c r="M127" s="37"/>
      <c r="N127" s="41"/>
      <c r="O127" s="37"/>
      <c r="P127" s="41"/>
      <c r="Q127" s="37"/>
      <c r="R127" s="40">
        <v>0.37</v>
      </c>
      <c r="S127" s="41" t="str">
        <f t="shared" si="7"/>
        <v>D</v>
      </c>
      <c r="T127" s="40">
        <v>1.9019999999999999</v>
      </c>
      <c r="U127" s="41" t="str">
        <f t="shared" si="8"/>
        <v>S</v>
      </c>
      <c r="V127" s="40">
        <v>13.76</v>
      </c>
      <c r="W127" s="41" t="str">
        <f t="shared" si="9"/>
        <v>S</v>
      </c>
      <c r="X127" s="40">
        <v>0.94399999999999995</v>
      </c>
      <c r="Y127" s="41" t="str">
        <f t="shared" si="10"/>
        <v>D</v>
      </c>
    </row>
    <row r="128" spans="1:25" ht="18" customHeight="1">
      <c r="A128" s="36">
        <v>2734</v>
      </c>
      <c r="B128" s="37" t="s">
        <v>166</v>
      </c>
      <c r="C128" s="37"/>
      <c r="D128" s="37" t="s">
        <v>144</v>
      </c>
      <c r="E128" s="37" t="s">
        <v>145</v>
      </c>
      <c r="F128" s="37" t="s">
        <v>95</v>
      </c>
      <c r="G128" s="37" t="s">
        <v>96</v>
      </c>
      <c r="H128" s="37">
        <v>3710</v>
      </c>
      <c r="I128" s="37" t="s">
        <v>29</v>
      </c>
      <c r="J128" s="39">
        <v>8.1999999999999993</v>
      </c>
      <c r="K128" s="39">
        <v>0.24</v>
      </c>
      <c r="L128" s="41"/>
      <c r="M128" s="37"/>
      <c r="N128" s="41"/>
      <c r="O128" s="37"/>
      <c r="P128" s="41"/>
      <c r="Q128" s="37"/>
      <c r="R128" s="40">
        <v>0.15</v>
      </c>
      <c r="S128" s="41" t="str">
        <f t="shared" si="7"/>
        <v>D</v>
      </c>
      <c r="T128" s="40">
        <v>1.6220000000000001</v>
      </c>
      <c r="U128" s="41" t="str">
        <f t="shared" si="8"/>
        <v>S</v>
      </c>
      <c r="V128" s="40">
        <v>14.05</v>
      </c>
      <c r="W128" s="41" t="str">
        <f t="shared" si="9"/>
        <v>S</v>
      </c>
      <c r="X128" s="40">
        <v>2.3119999999999998</v>
      </c>
      <c r="Y128" s="41" t="str">
        <f t="shared" si="10"/>
        <v>S</v>
      </c>
    </row>
    <row r="129" spans="1:25" ht="18" customHeight="1">
      <c r="A129" s="36">
        <v>2735</v>
      </c>
      <c r="B129" s="37" t="s">
        <v>167</v>
      </c>
      <c r="C129" s="37"/>
      <c r="D129" s="37" t="s">
        <v>144</v>
      </c>
      <c r="E129" s="37" t="s">
        <v>145</v>
      </c>
      <c r="F129" s="37" t="s">
        <v>95</v>
      </c>
      <c r="G129" s="37" t="s">
        <v>96</v>
      </c>
      <c r="H129" s="37">
        <v>3728</v>
      </c>
      <c r="I129" s="37" t="s">
        <v>29</v>
      </c>
      <c r="J129" s="39">
        <v>8.1999999999999993</v>
      </c>
      <c r="K129" s="39">
        <v>0.26</v>
      </c>
      <c r="L129" s="41"/>
      <c r="M129" s="37"/>
      <c r="N129" s="41"/>
      <c r="O129" s="37"/>
      <c r="P129" s="41"/>
      <c r="Q129" s="37"/>
      <c r="R129" s="40">
        <v>0.56200000000000006</v>
      </c>
      <c r="S129" s="41" t="str">
        <f t="shared" si="7"/>
        <v>D</v>
      </c>
      <c r="T129" s="40">
        <v>2.41</v>
      </c>
      <c r="U129" s="41" t="str">
        <f t="shared" si="8"/>
        <v>S</v>
      </c>
      <c r="V129" s="40">
        <v>17.239999999999998</v>
      </c>
      <c r="W129" s="41" t="str">
        <f t="shared" si="9"/>
        <v>S</v>
      </c>
      <c r="X129" s="40">
        <v>2.27</v>
      </c>
      <c r="Y129" s="41" t="str">
        <f t="shared" si="10"/>
        <v>S</v>
      </c>
    </row>
    <row r="130" spans="1:25" ht="18" customHeight="1">
      <c r="A130" s="36">
        <v>2736</v>
      </c>
      <c r="B130" s="37" t="s">
        <v>168</v>
      </c>
      <c r="C130" s="37"/>
      <c r="D130" s="37" t="s">
        <v>144</v>
      </c>
      <c r="E130" s="37" t="s">
        <v>145</v>
      </c>
      <c r="F130" s="37" t="s">
        <v>95</v>
      </c>
      <c r="G130" s="37" t="s">
        <v>96</v>
      </c>
      <c r="H130" s="37">
        <v>3732</v>
      </c>
      <c r="I130" s="37" t="s">
        <v>29</v>
      </c>
      <c r="J130" s="39">
        <v>8.1999999999999993</v>
      </c>
      <c r="K130" s="39">
        <v>0.26</v>
      </c>
      <c r="L130" s="41"/>
      <c r="M130" s="37"/>
      <c r="N130" s="41"/>
      <c r="O130" s="37"/>
      <c r="P130" s="41"/>
      <c r="Q130" s="37"/>
      <c r="R130" s="40">
        <v>0.49199999999999999</v>
      </c>
      <c r="S130" s="41" t="str">
        <f t="shared" si="7"/>
        <v>D</v>
      </c>
      <c r="T130" s="40">
        <v>2.516</v>
      </c>
      <c r="U130" s="41" t="str">
        <f t="shared" si="8"/>
        <v>S</v>
      </c>
      <c r="V130" s="40">
        <v>17.309999999999999</v>
      </c>
      <c r="W130" s="41" t="str">
        <f t="shared" si="9"/>
        <v>S</v>
      </c>
      <c r="X130" s="40">
        <v>2.5259999999999998</v>
      </c>
      <c r="Y130" s="41" t="str">
        <f t="shared" si="10"/>
        <v>S</v>
      </c>
    </row>
    <row r="131" spans="1:25" ht="18" customHeight="1">
      <c r="A131" s="36">
        <v>2737</v>
      </c>
      <c r="B131" s="37" t="s">
        <v>169</v>
      </c>
      <c r="C131" s="37"/>
      <c r="D131" s="37" t="s">
        <v>144</v>
      </c>
      <c r="E131" s="37" t="s">
        <v>145</v>
      </c>
      <c r="F131" s="37" t="s">
        <v>95</v>
      </c>
      <c r="G131" s="37" t="s">
        <v>96</v>
      </c>
      <c r="H131" s="37">
        <v>3712</v>
      </c>
      <c r="I131" s="37" t="s">
        <v>29</v>
      </c>
      <c r="J131" s="39">
        <v>8.1999999999999993</v>
      </c>
      <c r="K131" s="39">
        <v>0.22</v>
      </c>
      <c r="L131" s="41"/>
      <c r="M131" s="37"/>
      <c r="N131" s="41"/>
      <c r="O131" s="37"/>
      <c r="P131" s="41"/>
      <c r="Q131" s="37"/>
      <c r="R131" s="40">
        <v>0.57399999999999995</v>
      </c>
      <c r="S131" s="41" t="str">
        <f t="shared" si="7"/>
        <v>D</v>
      </c>
      <c r="T131" s="40">
        <v>1.954</v>
      </c>
      <c r="U131" s="41" t="str">
        <f t="shared" si="8"/>
        <v>S</v>
      </c>
      <c r="V131" s="40">
        <v>8.6940000000000008</v>
      </c>
      <c r="W131" s="41" t="str">
        <f t="shared" si="9"/>
        <v>S</v>
      </c>
      <c r="X131" s="40">
        <v>2.59</v>
      </c>
      <c r="Y131" s="41" t="str">
        <f t="shared" si="10"/>
        <v>S</v>
      </c>
    </row>
    <row r="132" spans="1:25" ht="18" customHeight="1">
      <c r="A132" s="36">
        <v>2738</v>
      </c>
      <c r="B132" s="37" t="s">
        <v>170</v>
      </c>
      <c r="C132" s="37"/>
      <c r="D132" s="37" t="s">
        <v>144</v>
      </c>
      <c r="E132" s="37" t="s">
        <v>145</v>
      </c>
      <c r="F132" s="37" t="s">
        <v>95</v>
      </c>
      <c r="G132" s="37" t="s">
        <v>96</v>
      </c>
      <c r="H132" s="37">
        <v>3822</v>
      </c>
      <c r="I132" s="37" t="s">
        <v>29</v>
      </c>
      <c r="J132" s="39">
        <v>8.1999999999999993</v>
      </c>
      <c r="K132" s="39">
        <v>0.24</v>
      </c>
      <c r="L132" s="41"/>
      <c r="M132" s="37"/>
      <c r="N132" s="41"/>
      <c r="O132" s="37"/>
      <c r="P132" s="41"/>
      <c r="Q132" s="37"/>
      <c r="R132" s="40">
        <v>0.53400000000000003</v>
      </c>
      <c r="S132" s="41" t="str">
        <f t="shared" si="7"/>
        <v>D</v>
      </c>
      <c r="T132" s="40">
        <v>2.6040000000000001</v>
      </c>
      <c r="U132" s="41" t="str">
        <f t="shared" si="8"/>
        <v>S</v>
      </c>
      <c r="V132" s="40">
        <v>15.86</v>
      </c>
      <c r="W132" s="41" t="str">
        <f t="shared" si="9"/>
        <v>S</v>
      </c>
      <c r="X132" s="40">
        <v>2.3119999999999998</v>
      </c>
      <c r="Y132" s="41" t="str">
        <f t="shared" si="10"/>
        <v>S</v>
      </c>
    </row>
    <row r="133" spans="1:25" ht="18" customHeight="1">
      <c r="A133" s="36">
        <v>2739</v>
      </c>
      <c r="B133" s="37" t="s">
        <v>171</v>
      </c>
      <c r="C133" s="37"/>
      <c r="D133" s="37" t="s">
        <v>144</v>
      </c>
      <c r="E133" s="37" t="s">
        <v>145</v>
      </c>
      <c r="F133" s="37" t="s">
        <v>95</v>
      </c>
      <c r="G133" s="37" t="s">
        <v>96</v>
      </c>
      <c r="H133" s="37">
        <v>3721</v>
      </c>
      <c r="I133" s="37" t="s">
        <v>29</v>
      </c>
      <c r="J133" s="39">
        <v>8.1999999999999993</v>
      </c>
      <c r="K133" s="39">
        <v>0.28000000000000003</v>
      </c>
      <c r="L133" s="41"/>
      <c r="M133" s="37"/>
      <c r="N133" s="41"/>
      <c r="O133" s="37"/>
      <c r="P133" s="41"/>
      <c r="Q133" s="37"/>
      <c r="R133" s="40">
        <v>0.44</v>
      </c>
      <c r="S133" s="41" t="str">
        <f t="shared" ref="S133:S196" si="11">IF(R133&gt;0.6,"S","D")</f>
        <v>D</v>
      </c>
      <c r="T133" s="40">
        <v>2.6739999999999999</v>
      </c>
      <c r="U133" s="41" t="str">
        <f t="shared" ref="U133:U196" si="12">IF(T133&gt;0.2,"S","D")</f>
        <v>S</v>
      </c>
      <c r="V133" s="40">
        <v>14.42</v>
      </c>
      <c r="W133" s="41" t="str">
        <f t="shared" ref="W133:W196" si="13">IF(V133&gt;4.5,"S","D")</f>
        <v>S</v>
      </c>
      <c r="X133" s="40">
        <v>1.4139999999999999</v>
      </c>
      <c r="Y133" s="41" t="str">
        <f t="shared" ref="Y133:Y196" si="14">IF(X133&gt;2,"S","D")</f>
        <v>D</v>
      </c>
    </row>
    <row r="134" spans="1:25" ht="18" customHeight="1">
      <c r="A134" s="36">
        <v>2740</v>
      </c>
      <c r="B134" s="37" t="s">
        <v>172</v>
      </c>
      <c r="C134" s="37"/>
      <c r="D134" s="37" t="s">
        <v>144</v>
      </c>
      <c r="E134" s="37" t="s">
        <v>145</v>
      </c>
      <c r="F134" s="37" t="s">
        <v>95</v>
      </c>
      <c r="G134" s="37" t="s">
        <v>96</v>
      </c>
      <c r="H134" s="37">
        <v>3736</v>
      </c>
      <c r="I134" s="37" t="s">
        <v>29</v>
      </c>
      <c r="J134" s="39">
        <v>8.1999999999999993</v>
      </c>
      <c r="K134" s="39">
        <v>0.27</v>
      </c>
      <c r="L134" s="41"/>
      <c r="M134" s="37"/>
      <c r="N134" s="41"/>
      <c r="O134" s="37"/>
      <c r="P134" s="41"/>
      <c r="Q134" s="37"/>
      <c r="R134" s="40">
        <v>0.70199999999999996</v>
      </c>
      <c r="S134" s="41" t="str">
        <f t="shared" si="11"/>
        <v>S</v>
      </c>
      <c r="T134" s="40">
        <v>2.1819999999999999</v>
      </c>
      <c r="U134" s="41" t="str">
        <f t="shared" si="12"/>
        <v>S</v>
      </c>
      <c r="V134" s="40">
        <v>15.21</v>
      </c>
      <c r="W134" s="41" t="str">
        <f t="shared" si="13"/>
        <v>S</v>
      </c>
      <c r="X134" s="40">
        <v>1.4359999999999999</v>
      </c>
      <c r="Y134" s="41" t="str">
        <f t="shared" si="14"/>
        <v>D</v>
      </c>
    </row>
    <row r="135" spans="1:25" ht="18" customHeight="1">
      <c r="A135" s="36">
        <v>2741</v>
      </c>
      <c r="B135" s="37" t="s">
        <v>173</v>
      </c>
      <c r="C135" s="37"/>
      <c r="D135" s="37" t="s">
        <v>144</v>
      </c>
      <c r="E135" s="37" t="s">
        <v>145</v>
      </c>
      <c r="F135" s="37" t="s">
        <v>95</v>
      </c>
      <c r="G135" s="37" t="s">
        <v>96</v>
      </c>
      <c r="H135" s="37">
        <v>3819</v>
      </c>
      <c r="I135" s="37" t="s">
        <v>29</v>
      </c>
      <c r="J135" s="39">
        <v>8.1999999999999993</v>
      </c>
      <c r="K135" s="39">
        <v>0.31</v>
      </c>
      <c r="L135" s="41"/>
      <c r="M135" s="37"/>
      <c r="N135" s="41"/>
      <c r="O135" s="37"/>
      <c r="P135" s="41"/>
      <c r="Q135" s="37"/>
      <c r="R135" s="40">
        <v>0.45800000000000002</v>
      </c>
      <c r="S135" s="41" t="str">
        <f t="shared" si="11"/>
        <v>D</v>
      </c>
      <c r="T135" s="40">
        <v>2.218</v>
      </c>
      <c r="U135" s="41" t="str">
        <f t="shared" si="12"/>
        <v>S</v>
      </c>
      <c r="V135" s="40">
        <v>13.55</v>
      </c>
      <c r="W135" s="41" t="str">
        <f t="shared" si="13"/>
        <v>S</v>
      </c>
      <c r="X135" s="40">
        <v>1.8640000000000001</v>
      </c>
      <c r="Y135" s="41" t="str">
        <f t="shared" si="14"/>
        <v>D</v>
      </c>
    </row>
    <row r="136" spans="1:25" ht="18" customHeight="1">
      <c r="A136" s="36">
        <v>2742</v>
      </c>
      <c r="B136" s="37" t="s">
        <v>174</v>
      </c>
      <c r="C136" s="37"/>
      <c r="D136" s="37" t="s">
        <v>144</v>
      </c>
      <c r="E136" s="37" t="s">
        <v>145</v>
      </c>
      <c r="F136" s="37" t="s">
        <v>95</v>
      </c>
      <c r="G136" s="37" t="s">
        <v>96</v>
      </c>
      <c r="H136" s="37">
        <v>3825</v>
      </c>
      <c r="I136" s="37" t="s">
        <v>29</v>
      </c>
      <c r="J136" s="39">
        <v>8.1999999999999993</v>
      </c>
      <c r="K136" s="39">
        <v>0.27</v>
      </c>
      <c r="L136" s="41"/>
      <c r="M136" s="37"/>
      <c r="N136" s="41"/>
      <c r="O136" s="37"/>
      <c r="P136" s="41"/>
      <c r="Q136" s="37"/>
      <c r="R136" s="40">
        <v>0.46400000000000002</v>
      </c>
      <c r="S136" s="41" t="str">
        <f t="shared" si="11"/>
        <v>D</v>
      </c>
      <c r="T136" s="40">
        <v>2.34</v>
      </c>
      <c r="U136" s="41" t="str">
        <f t="shared" si="12"/>
        <v>S</v>
      </c>
      <c r="V136" s="40">
        <v>15.79</v>
      </c>
      <c r="W136" s="41" t="str">
        <f t="shared" si="13"/>
        <v>S</v>
      </c>
      <c r="X136" s="40">
        <v>1.92</v>
      </c>
      <c r="Y136" s="41" t="str">
        <f t="shared" si="14"/>
        <v>D</v>
      </c>
    </row>
    <row r="137" spans="1:25" ht="18" customHeight="1">
      <c r="A137" s="36">
        <v>2743</v>
      </c>
      <c r="B137" s="37" t="s">
        <v>175</v>
      </c>
      <c r="C137" s="37"/>
      <c r="D137" s="37" t="s">
        <v>144</v>
      </c>
      <c r="E137" s="37" t="s">
        <v>145</v>
      </c>
      <c r="F137" s="37" t="s">
        <v>95</v>
      </c>
      <c r="G137" s="37" t="s">
        <v>96</v>
      </c>
      <c r="H137" s="37">
        <v>3722</v>
      </c>
      <c r="I137" s="37" t="s">
        <v>29</v>
      </c>
      <c r="J137" s="39">
        <v>8.1999999999999993</v>
      </c>
      <c r="K137" s="39">
        <v>0.25</v>
      </c>
      <c r="L137" s="41"/>
      <c r="M137" s="37"/>
      <c r="N137" s="41"/>
      <c r="O137" s="37"/>
      <c r="P137" s="41"/>
      <c r="Q137" s="37"/>
      <c r="R137" s="40">
        <v>0.49199999999999999</v>
      </c>
      <c r="S137" s="41" t="str">
        <f t="shared" si="11"/>
        <v>D</v>
      </c>
      <c r="T137" s="40">
        <v>2.99</v>
      </c>
      <c r="U137" s="41" t="str">
        <f t="shared" si="12"/>
        <v>S</v>
      </c>
      <c r="V137" s="40">
        <v>18.399999999999999</v>
      </c>
      <c r="W137" s="41" t="str">
        <f t="shared" si="13"/>
        <v>S</v>
      </c>
      <c r="X137" s="40">
        <v>0.28199999999999997</v>
      </c>
      <c r="Y137" s="41" t="str">
        <f t="shared" si="14"/>
        <v>D</v>
      </c>
    </row>
    <row r="138" spans="1:25" ht="18" customHeight="1">
      <c r="A138" s="36">
        <v>2744</v>
      </c>
      <c r="B138" s="37" t="s">
        <v>176</v>
      </c>
      <c r="C138" s="37"/>
      <c r="D138" s="37" t="s">
        <v>144</v>
      </c>
      <c r="E138" s="37" t="s">
        <v>145</v>
      </c>
      <c r="F138" s="37" t="s">
        <v>95</v>
      </c>
      <c r="G138" s="37" t="s">
        <v>96</v>
      </c>
      <c r="H138" s="37">
        <v>3738</v>
      </c>
      <c r="I138" s="37" t="s">
        <v>29</v>
      </c>
      <c r="J138" s="39">
        <v>8.3000000000000007</v>
      </c>
      <c r="K138" s="39">
        <v>0.23</v>
      </c>
      <c r="L138" s="41"/>
      <c r="M138" s="37"/>
      <c r="N138" s="41"/>
      <c r="O138" s="37"/>
      <c r="P138" s="41"/>
      <c r="Q138" s="37"/>
      <c r="R138" s="40">
        <v>0.42799999999999999</v>
      </c>
      <c r="S138" s="41" t="str">
        <f t="shared" si="11"/>
        <v>D</v>
      </c>
      <c r="T138" s="40">
        <v>2.3220000000000001</v>
      </c>
      <c r="U138" s="41" t="str">
        <f t="shared" si="12"/>
        <v>S</v>
      </c>
      <c r="V138" s="40">
        <v>13.98</v>
      </c>
      <c r="W138" s="41" t="str">
        <f t="shared" si="13"/>
        <v>S</v>
      </c>
      <c r="X138" s="40">
        <v>1.992</v>
      </c>
      <c r="Y138" s="41" t="str">
        <f t="shared" si="14"/>
        <v>D</v>
      </c>
    </row>
    <row r="139" spans="1:25" ht="18" customHeight="1">
      <c r="A139" s="36">
        <v>2745</v>
      </c>
      <c r="B139" s="37" t="s">
        <v>177</v>
      </c>
      <c r="C139" s="37"/>
      <c r="D139" s="37" t="s">
        <v>144</v>
      </c>
      <c r="E139" s="37" t="s">
        <v>145</v>
      </c>
      <c r="F139" s="37" t="s">
        <v>95</v>
      </c>
      <c r="G139" s="37" t="s">
        <v>96</v>
      </c>
      <c r="H139" s="37">
        <v>3829</v>
      </c>
      <c r="I139" s="37" t="s">
        <v>29</v>
      </c>
      <c r="J139" s="39">
        <v>8.3000000000000007</v>
      </c>
      <c r="K139" s="39">
        <v>0.21</v>
      </c>
      <c r="L139" s="41"/>
      <c r="M139" s="37"/>
      <c r="N139" s="41"/>
      <c r="O139" s="37"/>
      <c r="P139" s="41"/>
      <c r="Q139" s="37"/>
      <c r="R139" s="40">
        <v>0.58599999999999997</v>
      </c>
      <c r="S139" s="41" t="str">
        <f t="shared" si="11"/>
        <v>D</v>
      </c>
      <c r="T139" s="40">
        <v>2.3580000000000001</v>
      </c>
      <c r="U139" s="41" t="str">
        <f t="shared" si="12"/>
        <v>S</v>
      </c>
      <c r="V139" s="40">
        <v>13.47</v>
      </c>
      <c r="W139" s="41" t="str">
        <f t="shared" si="13"/>
        <v>S</v>
      </c>
      <c r="X139" s="40">
        <v>1.948</v>
      </c>
      <c r="Y139" s="41" t="str">
        <f t="shared" si="14"/>
        <v>D</v>
      </c>
    </row>
    <row r="140" spans="1:25" ht="18" customHeight="1">
      <c r="A140" s="36">
        <v>2746</v>
      </c>
      <c r="B140" s="37" t="s">
        <v>178</v>
      </c>
      <c r="C140" s="37"/>
      <c r="D140" s="37" t="s">
        <v>144</v>
      </c>
      <c r="E140" s="37" t="s">
        <v>145</v>
      </c>
      <c r="F140" s="37" t="s">
        <v>95</v>
      </c>
      <c r="G140" s="37" t="s">
        <v>96</v>
      </c>
      <c r="H140" s="37">
        <v>3729</v>
      </c>
      <c r="I140" s="37" t="s">
        <v>29</v>
      </c>
      <c r="J140" s="39">
        <v>8.1999999999999993</v>
      </c>
      <c r="K140" s="39">
        <v>0.23</v>
      </c>
      <c r="L140" s="41"/>
      <c r="M140" s="37"/>
      <c r="N140" s="41"/>
      <c r="O140" s="37"/>
      <c r="P140" s="41"/>
      <c r="Q140" s="37"/>
      <c r="R140" s="40">
        <v>0.45200000000000001</v>
      </c>
      <c r="S140" s="41" t="str">
        <f t="shared" si="11"/>
        <v>D</v>
      </c>
      <c r="T140" s="40">
        <v>2.3220000000000001</v>
      </c>
      <c r="U140" s="41" t="str">
        <f t="shared" si="12"/>
        <v>S</v>
      </c>
      <c r="V140" s="40">
        <v>13.76</v>
      </c>
      <c r="W140" s="41" t="str">
        <f t="shared" si="13"/>
        <v>S</v>
      </c>
      <c r="X140" s="40">
        <v>1.714</v>
      </c>
      <c r="Y140" s="41" t="str">
        <f t="shared" si="14"/>
        <v>D</v>
      </c>
    </row>
    <row r="141" spans="1:25" ht="18" customHeight="1">
      <c r="A141" s="36">
        <v>2747</v>
      </c>
      <c r="B141" s="37" t="s">
        <v>179</v>
      </c>
      <c r="C141" s="37"/>
      <c r="D141" s="37" t="s">
        <v>144</v>
      </c>
      <c r="E141" s="37" t="s">
        <v>145</v>
      </c>
      <c r="F141" s="37" t="s">
        <v>95</v>
      </c>
      <c r="G141" s="37" t="s">
        <v>96</v>
      </c>
      <c r="H141" s="37">
        <v>3815</v>
      </c>
      <c r="I141" s="37" t="s">
        <v>29</v>
      </c>
      <c r="J141" s="39">
        <v>8.1999999999999993</v>
      </c>
      <c r="K141" s="39">
        <v>0.25</v>
      </c>
      <c r="L141" s="41"/>
      <c r="M141" s="37"/>
      <c r="N141" s="41"/>
      <c r="O141" s="37"/>
      <c r="P141" s="41"/>
      <c r="Q141" s="37"/>
      <c r="R141" s="40">
        <v>0.48</v>
      </c>
      <c r="S141" s="41" t="str">
        <f t="shared" si="11"/>
        <v>D</v>
      </c>
      <c r="T141" s="40">
        <v>2.2000000000000002</v>
      </c>
      <c r="U141" s="41" t="str">
        <f t="shared" si="12"/>
        <v>S</v>
      </c>
      <c r="V141" s="40">
        <v>13.18</v>
      </c>
      <c r="W141" s="41" t="str">
        <f t="shared" si="13"/>
        <v>S</v>
      </c>
      <c r="X141" s="40">
        <v>1.67</v>
      </c>
      <c r="Y141" s="41" t="str">
        <f t="shared" si="14"/>
        <v>D</v>
      </c>
    </row>
    <row r="142" spans="1:25" ht="18" customHeight="1">
      <c r="A142" s="36">
        <v>2748</v>
      </c>
      <c r="B142" s="37" t="s">
        <v>180</v>
      </c>
      <c r="C142" s="37"/>
      <c r="D142" s="37" t="s">
        <v>144</v>
      </c>
      <c r="E142" s="37" t="s">
        <v>145</v>
      </c>
      <c r="F142" s="37" t="s">
        <v>95</v>
      </c>
      <c r="G142" s="37" t="s">
        <v>96</v>
      </c>
      <c r="H142" s="37">
        <v>3818</v>
      </c>
      <c r="I142" s="37" t="s">
        <v>29</v>
      </c>
      <c r="J142" s="39">
        <v>8.1999999999999993</v>
      </c>
      <c r="K142" s="39">
        <v>0.23</v>
      </c>
      <c r="L142" s="41"/>
      <c r="M142" s="37"/>
      <c r="N142" s="41"/>
      <c r="O142" s="37"/>
      <c r="P142" s="41"/>
      <c r="Q142" s="37"/>
      <c r="R142" s="40">
        <v>0.41799999999999998</v>
      </c>
      <c r="S142" s="41" t="str">
        <f t="shared" si="11"/>
        <v>D</v>
      </c>
      <c r="T142" s="40">
        <v>2.5499999999999998</v>
      </c>
      <c r="U142" s="41" t="str">
        <f t="shared" si="12"/>
        <v>S</v>
      </c>
      <c r="V142" s="40">
        <v>14.42</v>
      </c>
      <c r="W142" s="41" t="str">
        <f t="shared" si="13"/>
        <v>S</v>
      </c>
      <c r="X142" s="40">
        <v>1.992</v>
      </c>
      <c r="Y142" s="41" t="str">
        <f t="shared" si="14"/>
        <v>D</v>
      </c>
    </row>
    <row r="143" spans="1:25" ht="18" customHeight="1">
      <c r="A143" s="36">
        <v>2749</v>
      </c>
      <c r="B143" s="37" t="s">
        <v>98</v>
      </c>
      <c r="C143" s="37"/>
      <c r="D143" s="37" t="s">
        <v>144</v>
      </c>
      <c r="E143" s="37" t="s">
        <v>145</v>
      </c>
      <c r="F143" s="37" t="s">
        <v>95</v>
      </c>
      <c r="G143" s="37" t="s">
        <v>96</v>
      </c>
      <c r="H143" s="37">
        <v>3708</v>
      </c>
      <c r="I143" s="37" t="s">
        <v>29</v>
      </c>
      <c r="J143" s="39">
        <v>8.1999999999999993</v>
      </c>
      <c r="K143" s="39">
        <v>0.25</v>
      </c>
      <c r="L143" s="41"/>
      <c r="M143" s="37"/>
      <c r="N143" s="41"/>
      <c r="O143" s="37"/>
      <c r="P143" s="41"/>
      <c r="Q143" s="37"/>
      <c r="R143" s="40">
        <v>0.41799999999999998</v>
      </c>
      <c r="S143" s="41" t="str">
        <f t="shared" si="11"/>
        <v>D</v>
      </c>
      <c r="T143" s="40">
        <v>2.0939999999999999</v>
      </c>
      <c r="U143" s="41" t="str">
        <f t="shared" si="12"/>
        <v>S</v>
      </c>
      <c r="V143" s="40">
        <v>13.91</v>
      </c>
      <c r="W143" s="41" t="str">
        <f t="shared" si="13"/>
        <v>S</v>
      </c>
      <c r="X143" s="40">
        <v>1.9059999999999999</v>
      </c>
      <c r="Y143" s="41" t="str">
        <f t="shared" si="14"/>
        <v>D</v>
      </c>
    </row>
    <row r="144" spans="1:25" ht="18" customHeight="1">
      <c r="A144" s="36">
        <v>2750</v>
      </c>
      <c r="B144" s="37" t="s">
        <v>181</v>
      </c>
      <c r="C144" s="37"/>
      <c r="D144" s="37" t="s">
        <v>144</v>
      </c>
      <c r="E144" s="37" t="s">
        <v>145</v>
      </c>
      <c r="F144" s="37" t="s">
        <v>95</v>
      </c>
      <c r="G144" s="37" t="s">
        <v>96</v>
      </c>
      <c r="H144" s="37">
        <v>3705</v>
      </c>
      <c r="I144" s="37" t="s">
        <v>29</v>
      </c>
      <c r="J144" s="39">
        <v>8.1999999999999993</v>
      </c>
      <c r="K144" s="39">
        <v>0.25</v>
      </c>
      <c r="L144" s="41"/>
      <c r="M144" s="37"/>
      <c r="N144" s="41"/>
      <c r="O144" s="37"/>
      <c r="P144" s="41"/>
      <c r="Q144" s="37"/>
      <c r="R144" s="40">
        <v>0.52800000000000002</v>
      </c>
      <c r="S144" s="41" t="str">
        <f t="shared" si="11"/>
        <v>D</v>
      </c>
      <c r="T144" s="40">
        <v>1.218</v>
      </c>
      <c r="U144" s="41" t="str">
        <f t="shared" si="12"/>
        <v>S</v>
      </c>
      <c r="V144" s="40">
        <v>12.68</v>
      </c>
      <c r="W144" s="41" t="str">
        <f t="shared" si="13"/>
        <v>S</v>
      </c>
      <c r="X144" s="40">
        <v>1.5860000000000001</v>
      </c>
      <c r="Y144" s="41" t="str">
        <f t="shared" si="14"/>
        <v>D</v>
      </c>
    </row>
    <row r="145" spans="1:25" ht="18" customHeight="1">
      <c r="A145" s="36">
        <v>2751</v>
      </c>
      <c r="B145" s="37" t="s">
        <v>182</v>
      </c>
      <c r="C145" s="37"/>
      <c r="D145" s="37" t="s">
        <v>144</v>
      </c>
      <c r="E145" s="37" t="s">
        <v>145</v>
      </c>
      <c r="F145" s="37" t="s">
        <v>95</v>
      </c>
      <c r="G145" s="37" t="s">
        <v>96</v>
      </c>
      <c r="H145" s="37">
        <v>3816</v>
      </c>
      <c r="I145" s="37" t="s">
        <v>29</v>
      </c>
      <c r="J145" s="39">
        <v>8.3000000000000007</v>
      </c>
      <c r="K145" s="39">
        <v>0.23</v>
      </c>
      <c r="L145" s="41"/>
      <c r="M145" s="37"/>
      <c r="N145" s="41"/>
      <c r="O145" s="37"/>
      <c r="P145" s="41"/>
      <c r="Q145" s="37"/>
      <c r="R145" s="40">
        <v>0.36599999999999999</v>
      </c>
      <c r="S145" s="41" t="str">
        <f t="shared" si="11"/>
        <v>D</v>
      </c>
      <c r="T145" s="40">
        <v>2.13</v>
      </c>
      <c r="U145" s="41" t="str">
        <f t="shared" si="12"/>
        <v>S</v>
      </c>
      <c r="V145" s="40">
        <v>11.74</v>
      </c>
      <c r="W145" s="41" t="str">
        <f t="shared" si="13"/>
        <v>S</v>
      </c>
      <c r="X145" s="40">
        <v>1.35</v>
      </c>
      <c r="Y145" s="41" t="str">
        <f t="shared" si="14"/>
        <v>D</v>
      </c>
    </row>
    <row r="146" spans="1:25" ht="18" customHeight="1">
      <c r="A146" s="36">
        <v>2752</v>
      </c>
      <c r="B146" s="37" t="s">
        <v>183</v>
      </c>
      <c r="C146" s="37"/>
      <c r="D146" s="37" t="s">
        <v>93</v>
      </c>
      <c r="E146" s="37" t="s">
        <v>94</v>
      </c>
      <c r="F146" s="37" t="s">
        <v>95</v>
      </c>
      <c r="G146" s="37" t="s">
        <v>96</v>
      </c>
      <c r="H146" s="37">
        <v>3706</v>
      </c>
      <c r="I146" s="37" t="s">
        <v>29</v>
      </c>
      <c r="J146" s="39">
        <v>8.1999999999999993</v>
      </c>
      <c r="K146" s="39">
        <v>0.27</v>
      </c>
      <c r="L146" s="41"/>
      <c r="M146" s="37"/>
      <c r="N146" s="41"/>
      <c r="O146" s="37"/>
      <c r="P146" s="41"/>
      <c r="Q146" s="37"/>
      <c r="R146" s="40">
        <v>0.69</v>
      </c>
      <c r="S146" s="41" t="str">
        <f t="shared" si="11"/>
        <v>S</v>
      </c>
      <c r="T146" s="40">
        <v>2.972</v>
      </c>
      <c r="U146" s="41" t="str">
        <f t="shared" si="12"/>
        <v>S</v>
      </c>
      <c r="V146" s="40">
        <v>17.38</v>
      </c>
      <c r="W146" s="41" t="str">
        <f t="shared" si="13"/>
        <v>S</v>
      </c>
      <c r="X146" s="40">
        <v>0.17599999999999999</v>
      </c>
      <c r="Y146" s="41" t="str">
        <f t="shared" si="14"/>
        <v>D</v>
      </c>
    </row>
    <row r="147" spans="1:25" ht="18" customHeight="1">
      <c r="A147" s="36">
        <v>2753</v>
      </c>
      <c r="B147" s="37" t="s">
        <v>184</v>
      </c>
      <c r="C147" s="37"/>
      <c r="D147" s="37" t="s">
        <v>144</v>
      </c>
      <c r="E147" s="37" t="s">
        <v>145</v>
      </c>
      <c r="F147" s="37" t="s">
        <v>95</v>
      </c>
      <c r="G147" s="37" t="s">
        <v>96</v>
      </c>
      <c r="H147" s="37">
        <v>3827</v>
      </c>
      <c r="I147" s="37" t="s">
        <v>29</v>
      </c>
      <c r="J147" s="39">
        <v>8.3000000000000007</v>
      </c>
      <c r="K147" s="39">
        <v>0.23</v>
      </c>
      <c r="L147" s="41"/>
      <c r="M147" s="37"/>
      <c r="N147" s="41"/>
      <c r="O147" s="37"/>
      <c r="P147" s="41"/>
      <c r="Q147" s="37"/>
      <c r="R147" s="40">
        <v>0.46400000000000002</v>
      </c>
      <c r="S147" s="41" t="str">
        <f t="shared" si="11"/>
        <v>D</v>
      </c>
      <c r="T147" s="40">
        <v>2.27</v>
      </c>
      <c r="U147" s="41" t="str">
        <f t="shared" si="12"/>
        <v>S</v>
      </c>
      <c r="V147" s="40">
        <v>14.49</v>
      </c>
      <c r="W147" s="41" t="str">
        <f t="shared" si="13"/>
        <v>S</v>
      </c>
      <c r="X147" s="40">
        <v>1.9059999999999999</v>
      </c>
      <c r="Y147" s="41" t="str">
        <f t="shared" si="14"/>
        <v>D</v>
      </c>
    </row>
    <row r="148" spans="1:25" ht="18" customHeight="1">
      <c r="A148" s="36">
        <v>2754</v>
      </c>
      <c r="B148" s="37" t="s">
        <v>185</v>
      </c>
      <c r="C148" s="37"/>
      <c r="D148" s="37" t="s">
        <v>144</v>
      </c>
      <c r="E148" s="37" t="s">
        <v>145</v>
      </c>
      <c r="F148" s="37" t="s">
        <v>95</v>
      </c>
      <c r="G148" s="37" t="s">
        <v>96</v>
      </c>
      <c r="H148" s="37">
        <v>3713</v>
      </c>
      <c r="I148" s="37" t="s">
        <v>29</v>
      </c>
      <c r="J148" s="39">
        <v>8.3000000000000007</v>
      </c>
      <c r="K148" s="39">
        <v>0.24</v>
      </c>
      <c r="L148" s="41"/>
      <c r="M148" s="37"/>
      <c r="N148" s="41"/>
      <c r="O148" s="37"/>
      <c r="P148" s="41"/>
      <c r="Q148" s="37"/>
      <c r="R148" s="40">
        <v>0.52800000000000002</v>
      </c>
      <c r="S148" s="41" t="str">
        <f t="shared" si="11"/>
        <v>D</v>
      </c>
      <c r="T148" s="40">
        <v>2.4279999999999999</v>
      </c>
      <c r="U148" s="41" t="str">
        <f t="shared" si="12"/>
        <v>S</v>
      </c>
      <c r="V148" s="40">
        <v>12.31</v>
      </c>
      <c r="W148" s="41" t="str">
        <f t="shared" si="13"/>
        <v>S</v>
      </c>
      <c r="X148" s="40">
        <v>1.82</v>
      </c>
      <c r="Y148" s="41" t="str">
        <f t="shared" si="14"/>
        <v>D</v>
      </c>
    </row>
    <row r="149" spans="1:25" ht="18" customHeight="1">
      <c r="A149" s="36">
        <v>2755</v>
      </c>
      <c r="B149" s="37" t="s">
        <v>186</v>
      </c>
      <c r="C149" s="37"/>
      <c r="D149" s="37" t="s">
        <v>144</v>
      </c>
      <c r="E149" s="37" t="s">
        <v>145</v>
      </c>
      <c r="F149" s="37" t="s">
        <v>95</v>
      </c>
      <c r="G149" s="37" t="s">
        <v>96</v>
      </c>
      <c r="H149" s="37">
        <v>3828</v>
      </c>
      <c r="I149" s="37" t="s">
        <v>29</v>
      </c>
      <c r="J149" s="39">
        <v>8.3000000000000007</v>
      </c>
      <c r="K149" s="39">
        <v>0.22</v>
      </c>
      <c r="L149" s="41"/>
      <c r="M149" s="37"/>
      <c r="N149" s="41"/>
      <c r="O149" s="37"/>
      <c r="P149" s="41"/>
      <c r="Q149" s="37"/>
      <c r="R149" s="40">
        <v>0.55600000000000005</v>
      </c>
      <c r="S149" s="41" t="str">
        <f t="shared" si="11"/>
        <v>D</v>
      </c>
      <c r="T149" s="40">
        <v>1.99</v>
      </c>
      <c r="U149" s="41" t="str">
        <f t="shared" si="12"/>
        <v>S</v>
      </c>
      <c r="V149" s="40">
        <v>12.6</v>
      </c>
      <c r="W149" s="41" t="str">
        <f t="shared" si="13"/>
        <v>S</v>
      </c>
      <c r="X149" s="40">
        <v>1.736</v>
      </c>
      <c r="Y149" s="41" t="str">
        <f t="shared" si="14"/>
        <v>D</v>
      </c>
    </row>
    <row r="150" spans="1:25" ht="18" customHeight="1">
      <c r="A150" s="36">
        <v>2756</v>
      </c>
      <c r="B150" s="37" t="s">
        <v>187</v>
      </c>
      <c r="C150" s="37"/>
      <c r="D150" s="37" t="s">
        <v>144</v>
      </c>
      <c r="E150" s="37" t="s">
        <v>145</v>
      </c>
      <c r="F150" s="37" t="s">
        <v>95</v>
      </c>
      <c r="G150" s="37" t="s">
        <v>96</v>
      </c>
      <c r="H150" s="37">
        <v>3735</v>
      </c>
      <c r="I150" s="37" t="s">
        <v>29</v>
      </c>
      <c r="J150" s="39">
        <v>8.3000000000000007</v>
      </c>
      <c r="K150" s="39">
        <v>0.23</v>
      </c>
      <c r="L150" s="41"/>
      <c r="M150" s="37"/>
      <c r="N150" s="41"/>
      <c r="O150" s="37"/>
      <c r="P150" s="41"/>
      <c r="Q150" s="37"/>
      <c r="R150" s="40">
        <v>0.51</v>
      </c>
      <c r="S150" s="41" t="str">
        <f t="shared" si="11"/>
        <v>D</v>
      </c>
      <c r="T150" s="40">
        <v>2.024</v>
      </c>
      <c r="U150" s="41" t="str">
        <f t="shared" si="12"/>
        <v>S</v>
      </c>
      <c r="V150" s="40">
        <v>11.81</v>
      </c>
      <c r="W150" s="41" t="str">
        <f t="shared" si="13"/>
        <v>S</v>
      </c>
      <c r="X150" s="40">
        <v>1.65</v>
      </c>
      <c r="Y150" s="41" t="str">
        <f t="shared" si="14"/>
        <v>D</v>
      </c>
    </row>
    <row r="151" spans="1:25" ht="18" customHeight="1">
      <c r="A151" s="36">
        <v>2757</v>
      </c>
      <c r="B151" s="37" t="s">
        <v>188</v>
      </c>
      <c r="C151" s="37"/>
      <c r="D151" s="37" t="s">
        <v>144</v>
      </c>
      <c r="E151" s="37" t="s">
        <v>145</v>
      </c>
      <c r="F151" s="37" t="s">
        <v>95</v>
      </c>
      <c r="G151" s="37" t="s">
        <v>96</v>
      </c>
      <c r="H151" s="37">
        <v>3731</v>
      </c>
      <c r="I151" s="37" t="s">
        <v>29</v>
      </c>
      <c r="J151" s="39">
        <v>8.3000000000000007</v>
      </c>
      <c r="K151" s="39">
        <v>0.19</v>
      </c>
      <c r="L151" s="41"/>
      <c r="M151" s="37"/>
      <c r="N151" s="41"/>
      <c r="O151" s="37"/>
      <c r="P151" s="41"/>
      <c r="Q151" s="37"/>
      <c r="R151" s="40">
        <v>0.38800000000000001</v>
      </c>
      <c r="S151" s="41" t="str">
        <f t="shared" si="11"/>
        <v>D</v>
      </c>
      <c r="T151" s="40">
        <v>2.218</v>
      </c>
      <c r="U151" s="41" t="str">
        <f t="shared" si="12"/>
        <v>S</v>
      </c>
      <c r="V151" s="40">
        <v>8.984</v>
      </c>
      <c r="W151" s="41" t="str">
        <f t="shared" si="13"/>
        <v>S</v>
      </c>
      <c r="X151" s="40">
        <v>1.3080000000000001</v>
      </c>
      <c r="Y151" s="41" t="str">
        <f t="shared" si="14"/>
        <v>D</v>
      </c>
    </row>
    <row r="152" spans="1:25" ht="18" customHeight="1">
      <c r="A152" s="36">
        <v>2758</v>
      </c>
      <c r="B152" s="37" t="s">
        <v>189</v>
      </c>
      <c r="C152" s="37"/>
      <c r="D152" s="37" t="s">
        <v>144</v>
      </c>
      <c r="E152" s="37" t="s">
        <v>145</v>
      </c>
      <c r="F152" s="37" t="s">
        <v>95</v>
      </c>
      <c r="G152" s="37" t="s">
        <v>96</v>
      </c>
      <c r="H152" s="37">
        <v>3707</v>
      </c>
      <c r="I152" s="37" t="s">
        <v>29</v>
      </c>
      <c r="J152" s="39">
        <v>8.3000000000000007</v>
      </c>
      <c r="K152" s="39">
        <v>0.21</v>
      </c>
      <c r="L152" s="41"/>
      <c r="M152" s="37"/>
      <c r="N152" s="41"/>
      <c r="O152" s="37"/>
      <c r="P152" s="41"/>
      <c r="Q152" s="37"/>
      <c r="R152" s="40">
        <v>0.51</v>
      </c>
      <c r="S152" s="41" t="str">
        <f t="shared" si="11"/>
        <v>D</v>
      </c>
      <c r="T152" s="40">
        <v>2.3759999999999999</v>
      </c>
      <c r="U152" s="41" t="str">
        <f t="shared" si="12"/>
        <v>S</v>
      </c>
      <c r="V152" s="40">
        <v>12.75</v>
      </c>
      <c r="W152" s="41" t="str">
        <f t="shared" si="13"/>
        <v>S</v>
      </c>
      <c r="X152" s="40">
        <v>1.33</v>
      </c>
      <c r="Y152" s="41" t="str">
        <f t="shared" si="14"/>
        <v>D</v>
      </c>
    </row>
    <row r="153" spans="1:25" ht="18" customHeight="1">
      <c r="A153" s="36">
        <v>2759</v>
      </c>
      <c r="B153" s="37" t="s">
        <v>190</v>
      </c>
      <c r="C153" s="37"/>
      <c r="D153" s="37" t="s">
        <v>144</v>
      </c>
      <c r="E153" s="37" t="s">
        <v>145</v>
      </c>
      <c r="F153" s="37" t="s">
        <v>95</v>
      </c>
      <c r="G153" s="37" t="s">
        <v>96</v>
      </c>
      <c r="H153" s="37">
        <v>3711</v>
      </c>
      <c r="I153" s="37" t="s">
        <v>29</v>
      </c>
      <c r="J153" s="39">
        <v>8.1999999999999993</v>
      </c>
      <c r="K153" s="39">
        <v>0.26</v>
      </c>
      <c r="L153" s="41"/>
      <c r="M153" s="37"/>
      <c r="N153" s="41"/>
      <c r="O153" s="37"/>
      <c r="P153" s="41"/>
      <c r="Q153" s="37"/>
      <c r="R153" s="40">
        <v>0.57399999999999995</v>
      </c>
      <c r="S153" s="41" t="str">
        <f t="shared" si="11"/>
        <v>D</v>
      </c>
      <c r="T153" s="40">
        <v>2.41</v>
      </c>
      <c r="U153" s="41" t="str">
        <f t="shared" si="12"/>
        <v>S</v>
      </c>
      <c r="V153" s="40">
        <v>14.05</v>
      </c>
      <c r="W153" s="41" t="str">
        <f t="shared" si="13"/>
        <v>S</v>
      </c>
      <c r="X153" s="40">
        <v>1.96</v>
      </c>
      <c r="Y153" s="41" t="str">
        <f t="shared" si="14"/>
        <v>D</v>
      </c>
    </row>
    <row r="154" spans="1:25" ht="18" customHeight="1">
      <c r="A154" s="36">
        <v>2760</v>
      </c>
      <c r="B154" s="37" t="s">
        <v>191</v>
      </c>
      <c r="C154" s="37"/>
      <c r="D154" s="37" t="s">
        <v>144</v>
      </c>
      <c r="E154" s="37" t="s">
        <v>145</v>
      </c>
      <c r="F154" s="37" t="s">
        <v>95</v>
      </c>
      <c r="G154" s="37" t="s">
        <v>96</v>
      </c>
      <c r="H154" s="37">
        <v>3817</v>
      </c>
      <c r="I154" s="37" t="s">
        <v>29</v>
      </c>
      <c r="J154" s="39">
        <v>8.1999999999999993</v>
      </c>
      <c r="K154" s="39">
        <v>0.24</v>
      </c>
      <c r="L154" s="41"/>
      <c r="M154" s="37"/>
      <c r="N154" s="41"/>
      <c r="O154" s="37"/>
      <c r="P154" s="41"/>
      <c r="Q154" s="37"/>
      <c r="R154" s="40">
        <v>0.51</v>
      </c>
      <c r="S154" s="41" t="str">
        <f t="shared" si="11"/>
        <v>D</v>
      </c>
      <c r="T154" s="40">
        <v>2.34</v>
      </c>
      <c r="U154" s="41" t="str">
        <f t="shared" si="12"/>
        <v>S</v>
      </c>
      <c r="V154" s="40">
        <v>13.47</v>
      </c>
      <c r="W154" s="41" t="str">
        <f t="shared" si="13"/>
        <v>S</v>
      </c>
      <c r="X154" s="40">
        <v>1.5860000000000001</v>
      </c>
      <c r="Y154" s="41" t="str">
        <f t="shared" si="14"/>
        <v>D</v>
      </c>
    </row>
    <row r="155" spans="1:25" ht="18" customHeight="1">
      <c r="A155" s="36">
        <v>2761</v>
      </c>
      <c r="B155" s="37" t="s">
        <v>192</v>
      </c>
      <c r="C155" s="37"/>
      <c r="D155" s="37" t="s">
        <v>144</v>
      </c>
      <c r="E155" s="37" t="s">
        <v>145</v>
      </c>
      <c r="F155" s="37" t="s">
        <v>95</v>
      </c>
      <c r="G155" s="37" t="s">
        <v>96</v>
      </c>
      <c r="H155" s="37">
        <v>3724</v>
      </c>
      <c r="I155" s="37" t="s">
        <v>29</v>
      </c>
      <c r="J155" s="39">
        <v>8.3000000000000007</v>
      </c>
      <c r="K155" s="39">
        <v>0.25</v>
      </c>
      <c r="L155" s="41"/>
      <c r="M155" s="37"/>
      <c r="N155" s="41"/>
      <c r="O155" s="37"/>
      <c r="P155" s="41"/>
      <c r="Q155" s="37"/>
      <c r="R155" s="40">
        <v>0.434</v>
      </c>
      <c r="S155" s="41" t="str">
        <f t="shared" si="11"/>
        <v>D</v>
      </c>
      <c r="T155" s="40">
        <v>2.218</v>
      </c>
      <c r="U155" s="41" t="str">
        <f t="shared" si="12"/>
        <v>S</v>
      </c>
      <c r="V155" s="40">
        <v>13.84</v>
      </c>
      <c r="W155" s="41" t="str">
        <f t="shared" si="13"/>
        <v>S</v>
      </c>
      <c r="X155" s="40">
        <v>1.736</v>
      </c>
      <c r="Y155" s="41" t="str">
        <f t="shared" si="14"/>
        <v>D</v>
      </c>
    </row>
    <row r="156" spans="1:25" ht="18" customHeight="1">
      <c r="A156" s="36">
        <v>2762</v>
      </c>
      <c r="B156" s="37" t="s">
        <v>193</v>
      </c>
      <c r="C156" s="37"/>
      <c r="D156" s="37" t="s">
        <v>144</v>
      </c>
      <c r="E156" s="37" t="s">
        <v>145</v>
      </c>
      <c r="F156" s="37" t="s">
        <v>95</v>
      </c>
      <c r="G156" s="37" t="s">
        <v>96</v>
      </c>
      <c r="H156" s="37">
        <v>3823</v>
      </c>
      <c r="I156" s="37" t="s">
        <v>29</v>
      </c>
      <c r="J156" s="39">
        <v>8.3000000000000007</v>
      </c>
      <c r="K156" s="39">
        <v>0.21</v>
      </c>
      <c r="L156" s="41"/>
      <c r="M156" s="37"/>
      <c r="N156" s="41"/>
      <c r="O156" s="37"/>
      <c r="P156" s="41"/>
      <c r="Q156" s="37"/>
      <c r="R156" s="40">
        <v>0.36599999999999999</v>
      </c>
      <c r="S156" s="41" t="str">
        <f t="shared" si="11"/>
        <v>D</v>
      </c>
      <c r="T156" s="40">
        <v>1.8839999999999999</v>
      </c>
      <c r="U156" s="41" t="str">
        <f t="shared" si="12"/>
        <v>S</v>
      </c>
      <c r="V156" s="40">
        <v>11.74</v>
      </c>
      <c r="W156" s="41" t="str">
        <f t="shared" si="13"/>
        <v>S</v>
      </c>
      <c r="X156" s="40">
        <v>1.736</v>
      </c>
      <c r="Y156" s="41" t="str">
        <f t="shared" si="14"/>
        <v>D</v>
      </c>
    </row>
    <row r="157" spans="1:25" ht="18" customHeight="1">
      <c r="A157" s="36">
        <v>2763</v>
      </c>
      <c r="B157" s="37" t="s">
        <v>194</v>
      </c>
      <c r="C157" s="43"/>
      <c r="D157" s="37" t="s">
        <v>195</v>
      </c>
      <c r="E157" s="37" t="s">
        <v>196</v>
      </c>
      <c r="F157" s="37" t="s">
        <v>196</v>
      </c>
      <c r="G157" s="37" t="s">
        <v>197</v>
      </c>
      <c r="H157" s="37" t="s">
        <v>198</v>
      </c>
      <c r="I157" s="37" t="s">
        <v>29</v>
      </c>
      <c r="J157" s="38">
        <v>7.7</v>
      </c>
      <c r="K157" s="44">
        <v>1.75</v>
      </c>
      <c r="L157" s="40">
        <v>0.99</v>
      </c>
      <c r="M157" s="41" t="str">
        <f t="shared" ref="M157:M220" si="15">IF(L157&gt;0.75,"H",IF(L157&gt;0.5,"M","L"))</f>
        <v>H</v>
      </c>
      <c r="N157" s="40">
        <v>16.927680000000002</v>
      </c>
      <c r="O157" s="41" t="str">
        <f t="shared" ref="O157:O220" si="16">IF(N157&gt;23.2,"H",IF(N157&gt;9.3,"M","L"))</f>
        <v>M</v>
      </c>
      <c r="P157" s="40">
        <v>413.87520000000001</v>
      </c>
      <c r="Q157" s="41" t="str">
        <f t="shared" ref="Q157:Q220" si="17">IF(P157&gt;136,"H",IF(P157&gt;58.4,"M","L"))</f>
        <v>H</v>
      </c>
      <c r="R157" s="40">
        <v>5.306</v>
      </c>
      <c r="S157" s="41" t="str">
        <f t="shared" si="11"/>
        <v>S</v>
      </c>
      <c r="T157" s="40">
        <v>4.2439999999999998</v>
      </c>
      <c r="U157" s="41" t="str">
        <f t="shared" si="12"/>
        <v>S</v>
      </c>
      <c r="V157" s="40">
        <v>29.26</v>
      </c>
      <c r="W157" s="41" t="str">
        <f t="shared" si="13"/>
        <v>S</v>
      </c>
      <c r="X157" s="40">
        <v>9.1519999999999992</v>
      </c>
      <c r="Y157" s="41" t="str">
        <f t="shared" si="14"/>
        <v>S</v>
      </c>
    </row>
    <row r="158" spans="1:25" ht="18" customHeight="1">
      <c r="A158" s="36">
        <v>2764</v>
      </c>
      <c r="B158" s="37" t="s">
        <v>199</v>
      </c>
      <c r="C158" s="37" t="s">
        <v>200</v>
      </c>
      <c r="D158" s="37" t="s">
        <v>201</v>
      </c>
      <c r="E158" s="37" t="s">
        <v>202</v>
      </c>
      <c r="F158" s="37" t="s">
        <v>202</v>
      </c>
      <c r="G158" s="37" t="s">
        <v>197</v>
      </c>
      <c r="H158" s="37" t="s">
        <v>203</v>
      </c>
      <c r="I158" s="37" t="s">
        <v>29</v>
      </c>
      <c r="J158" s="38">
        <v>8.4</v>
      </c>
      <c r="K158" s="44">
        <v>0.93</v>
      </c>
      <c r="L158" s="40">
        <v>0.47399999999999998</v>
      </c>
      <c r="M158" s="41" t="str">
        <f t="shared" si="15"/>
        <v>L</v>
      </c>
      <c r="N158" s="40">
        <v>33.855360000000005</v>
      </c>
      <c r="O158" s="41" t="str">
        <f t="shared" si="16"/>
        <v>H</v>
      </c>
      <c r="P158" s="40">
        <v>229.1328</v>
      </c>
      <c r="Q158" s="41" t="str">
        <f t="shared" si="17"/>
        <v>H</v>
      </c>
      <c r="R158" s="40">
        <v>4.46</v>
      </c>
      <c r="S158" s="41" t="str">
        <f t="shared" si="11"/>
        <v>S</v>
      </c>
      <c r="T158" s="40">
        <v>1.536</v>
      </c>
      <c r="U158" s="41" t="str">
        <f t="shared" si="12"/>
        <v>S</v>
      </c>
      <c r="V158" s="40">
        <v>4.6120000000000001</v>
      </c>
      <c r="W158" s="41" t="str">
        <f t="shared" si="13"/>
        <v>S</v>
      </c>
      <c r="X158" s="40">
        <v>4.2320000000000002</v>
      </c>
      <c r="Y158" s="41" t="str">
        <f t="shared" si="14"/>
        <v>S</v>
      </c>
    </row>
    <row r="159" spans="1:25" ht="18" customHeight="1">
      <c r="A159" s="36">
        <v>2765</v>
      </c>
      <c r="B159" s="37" t="s">
        <v>204</v>
      </c>
      <c r="C159" s="37" t="s">
        <v>205</v>
      </c>
      <c r="D159" s="37" t="s">
        <v>206</v>
      </c>
      <c r="E159" s="37" t="s">
        <v>207</v>
      </c>
      <c r="F159" s="37" t="s">
        <v>208</v>
      </c>
      <c r="G159" s="37" t="s">
        <v>209</v>
      </c>
      <c r="H159" s="37">
        <v>187</v>
      </c>
      <c r="I159" s="37" t="s">
        <v>29</v>
      </c>
      <c r="J159" s="38">
        <v>8.1</v>
      </c>
      <c r="K159" s="44">
        <v>0.32800000000000001</v>
      </c>
      <c r="L159" s="40">
        <v>0.79</v>
      </c>
      <c r="M159" s="41" t="str">
        <f t="shared" si="15"/>
        <v>H</v>
      </c>
      <c r="N159" s="40">
        <v>33.342400000000005</v>
      </c>
      <c r="O159" s="41" t="str">
        <f t="shared" si="16"/>
        <v>H</v>
      </c>
      <c r="P159" s="40">
        <v>121.09440000000002</v>
      </c>
      <c r="Q159" s="41" t="str">
        <f t="shared" si="17"/>
        <v>M</v>
      </c>
      <c r="R159" s="40">
        <v>1.738</v>
      </c>
      <c r="S159" s="41" t="str">
        <f t="shared" si="11"/>
        <v>S</v>
      </c>
      <c r="T159" s="40">
        <v>0.98599999999999999</v>
      </c>
      <c r="U159" s="41" t="str">
        <f t="shared" si="12"/>
        <v>S</v>
      </c>
      <c r="V159" s="40">
        <v>18.86</v>
      </c>
      <c r="W159" s="41" t="str">
        <f t="shared" si="13"/>
        <v>S</v>
      </c>
      <c r="X159" s="40">
        <v>2.7519999999999998</v>
      </c>
      <c r="Y159" s="41" t="str">
        <f t="shared" si="14"/>
        <v>S</v>
      </c>
    </row>
    <row r="160" spans="1:25" ht="18" customHeight="1">
      <c r="A160" s="36">
        <v>2766</v>
      </c>
      <c r="B160" s="37" t="s">
        <v>210</v>
      </c>
      <c r="C160" s="37" t="s">
        <v>211</v>
      </c>
      <c r="D160" s="37" t="s">
        <v>206</v>
      </c>
      <c r="E160" s="37" t="s">
        <v>207</v>
      </c>
      <c r="F160" s="37" t="s">
        <v>208</v>
      </c>
      <c r="G160" s="37" t="s">
        <v>209</v>
      </c>
      <c r="H160" s="37">
        <v>264</v>
      </c>
      <c r="I160" s="37" t="s">
        <v>29</v>
      </c>
      <c r="J160" s="38">
        <v>8</v>
      </c>
      <c r="K160" s="44">
        <v>0.17</v>
      </c>
      <c r="L160" s="40">
        <v>0.316</v>
      </c>
      <c r="M160" s="41" t="str">
        <f t="shared" si="15"/>
        <v>L</v>
      </c>
      <c r="N160" s="40">
        <v>12.824000000000002</v>
      </c>
      <c r="O160" s="41" t="str">
        <f t="shared" si="16"/>
        <v>M</v>
      </c>
      <c r="P160" s="40">
        <v>67.075200000000009</v>
      </c>
      <c r="Q160" s="41" t="str">
        <f t="shared" si="17"/>
        <v>M</v>
      </c>
      <c r="R160" s="40">
        <v>2.266</v>
      </c>
      <c r="S160" s="41" t="str">
        <f t="shared" si="11"/>
        <v>S</v>
      </c>
      <c r="T160" s="40">
        <v>0.39</v>
      </c>
      <c r="U160" s="41" t="str">
        <f t="shared" si="12"/>
        <v>S</v>
      </c>
      <c r="V160" s="40">
        <v>10.36</v>
      </c>
      <c r="W160" s="41" t="str">
        <f t="shared" si="13"/>
        <v>S</v>
      </c>
      <c r="X160" s="40">
        <v>3.7679999999999998</v>
      </c>
      <c r="Y160" s="41" t="str">
        <f t="shared" si="14"/>
        <v>S</v>
      </c>
    </row>
    <row r="161" spans="1:25" ht="18" customHeight="1">
      <c r="A161" s="36">
        <v>2767</v>
      </c>
      <c r="B161" s="37" t="s">
        <v>212</v>
      </c>
      <c r="C161" s="37" t="s">
        <v>213</v>
      </c>
      <c r="D161" s="37" t="s">
        <v>214</v>
      </c>
      <c r="E161" s="37" t="s">
        <v>215</v>
      </c>
      <c r="F161" s="37" t="s">
        <v>216</v>
      </c>
      <c r="G161" s="37" t="s">
        <v>197</v>
      </c>
      <c r="H161" s="37">
        <v>2</v>
      </c>
      <c r="I161" s="37" t="s">
        <v>29</v>
      </c>
      <c r="J161" s="38">
        <v>8.5</v>
      </c>
      <c r="K161" s="44">
        <v>0.22</v>
      </c>
      <c r="L161" s="40">
        <v>0.94799999999999995</v>
      </c>
      <c r="M161" s="41" t="str">
        <f t="shared" si="15"/>
        <v>H</v>
      </c>
      <c r="N161" s="40">
        <v>3.0777600000000005</v>
      </c>
      <c r="O161" s="41" t="str">
        <f t="shared" si="16"/>
        <v>L</v>
      </c>
      <c r="P161" s="40">
        <v>115.9264</v>
      </c>
      <c r="Q161" s="41" t="str">
        <f t="shared" si="17"/>
        <v>M</v>
      </c>
      <c r="R161" s="40">
        <v>2.1240000000000001</v>
      </c>
      <c r="S161" s="41" t="str">
        <f t="shared" si="11"/>
        <v>S</v>
      </c>
      <c r="T161" s="40">
        <v>1.64</v>
      </c>
      <c r="U161" s="41" t="str">
        <f t="shared" si="12"/>
        <v>S</v>
      </c>
      <c r="V161" s="40">
        <v>16.329999999999998</v>
      </c>
      <c r="W161" s="41" t="str">
        <f t="shared" si="13"/>
        <v>S</v>
      </c>
      <c r="X161" s="40">
        <v>3.484</v>
      </c>
      <c r="Y161" s="41" t="str">
        <f t="shared" si="14"/>
        <v>S</v>
      </c>
    </row>
    <row r="162" spans="1:25" ht="18" customHeight="1">
      <c r="A162" s="36">
        <v>2768</v>
      </c>
      <c r="B162" s="37" t="s">
        <v>217</v>
      </c>
      <c r="C162" s="37" t="s">
        <v>218</v>
      </c>
      <c r="D162" s="37" t="s">
        <v>219</v>
      </c>
      <c r="E162" s="37" t="s">
        <v>219</v>
      </c>
      <c r="F162" s="37" t="s">
        <v>216</v>
      </c>
      <c r="G162" s="37" t="s">
        <v>197</v>
      </c>
      <c r="H162" s="37">
        <v>1</v>
      </c>
      <c r="I162" s="37" t="s">
        <v>29</v>
      </c>
      <c r="J162" s="38">
        <v>8.1</v>
      </c>
      <c r="K162" s="44">
        <v>0.25</v>
      </c>
      <c r="L162" s="40">
        <v>0.94799999999999995</v>
      </c>
      <c r="M162" s="41" t="str">
        <f t="shared" si="15"/>
        <v>H</v>
      </c>
      <c r="N162" s="40">
        <v>15.901760000000001</v>
      </c>
      <c r="O162" s="41" t="str">
        <f t="shared" si="16"/>
        <v>M</v>
      </c>
      <c r="P162" s="40">
        <v>184.14400000000003</v>
      </c>
      <c r="Q162" s="41" t="str">
        <f t="shared" si="17"/>
        <v>H</v>
      </c>
      <c r="R162" s="40">
        <v>2.27</v>
      </c>
      <c r="S162" s="41" t="str">
        <f t="shared" si="11"/>
        <v>S</v>
      </c>
      <c r="T162" s="40">
        <v>0.98599999999999999</v>
      </c>
      <c r="U162" s="41" t="str">
        <f t="shared" si="12"/>
        <v>S</v>
      </c>
      <c r="V162" s="40">
        <v>3.5779999999999998</v>
      </c>
      <c r="W162" s="41" t="str">
        <f t="shared" si="13"/>
        <v>D</v>
      </c>
      <c r="X162" s="40">
        <v>3.6440000000000001</v>
      </c>
      <c r="Y162" s="41" t="str">
        <f t="shared" si="14"/>
        <v>S</v>
      </c>
    </row>
    <row r="163" spans="1:25" ht="18" customHeight="1">
      <c r="A163" s="36">
        <v>2769</v>
      </c>
      <c r="B163" s="37" t="s">
        <v>220</v>
      </c>
      <c r="C163" s="37" t="s">
        <v>221</v>
      </c>
      <c r="D163" s="37" t="s">
        <v>222</v>
      </c>
      <c r="E163" s="37" t="s">
        <v>223</v>
      </c>
      <c r="F163" s="37" t="s">
        <v>216</v>
      </c>
      <c r="G163" s="37" t="s">
        <v>197</v>
      </c>
      <c r="H163" s="37">
        <v>1</v>
      </c>
      <c r="I163" s="37" t="s">
        <v>29</v>
      </c>
      <c r="J163" s="38">
        <v>8.1999999999999993</v>
      </c>
      <c r="K163" s="44">
        <v>0.28000000000000003</v>
      </c>
      <c r="L163" s="40">
        <v>0.86899999999999999</v>
      </c>
      <c r="M163" s="41" t="str">
        <f t="shared" si="15"/>
        <v>H</v>
      </c>
      <c r="N163" s="40">
        <v>12.824000000000002</v>
      </c>
      <c r="O163" s="41" t="str">
        <f t="shared" si="16"/>
        <v>M</v>
      </c>
      <c r="P163" s="40">
        <v>153.02719999999999</v>
      </c>
      <c r="Q163" s="41" t="str">
        <f t="shared" si="17"/>
        <v>H</v>
      </c>
      <c r="R163" s="40">
        <v>4.96</v>
      </c>
      <c r="S163" s="41" t="str">
        <f t="shared" si="11"/>
        <v>S</v>
      </c>
      <c r="T163" s="40">
        <v>1.3859999999999999</v>
      </c>
      <c r="U163" s="41" t="str">
        <f t="shared" si="12"/>
        <v>S</v>
      </c>
      <c r="V163" s="40">
        <v>11.05</v>
      </c>
      <c r="W163" s="41" t="str">
        <f t="shared" si="13"/>
        <v>S</v>
      </c>
      <c r="X163" s="40">
        <v>3.964</v>
      </c>
      <c r="Y163" s="41" t="str">
        <f t="shared" si="14"/>
        <v>S</v>
      </c>
    </row>
    <row r="164" spans="1:25" ht="18" customHeight="1">
      <c r="A164" s="36">
        <v>2770</v>
      </c>
      <c r="B164" s="37" t="s">
        <v>224</v>
      </c>
      <c r="C164" s="37" t="s">
        <v>225</v>
      </c>
      <c r="D164" s="37" t="s">
        <v>226</v>
      </c>
      <c r="E164" s="37" t="s">
        <v>226</v>
      </c>
      <c r="F164" s="37" t="s">
        <v>216</v>
      </c>
      <c r="G164" s="37" t="s">
        <v>197</v>
      </c>
      <c r="H164" s="37">
        <v>1</v>
      </c>
      <c r="I164" s="37" t="s">
        <v>29</v>
      </c>
      <c r="J164" s="38">
        <v>8.4</v>
      </c>
      <c r="K164" s="44">
        <v>0.21</v>
      </c>
      <c r="L164" s="40">
        <v>0.94799999999999995</v>
      </c>
      <c r="M164" s="41" t="str">
        <f t="shared" si="15"/>
        <v>H</v>
      </c>
      <c r="N164" s="40">
        <v>22.057279999999999</v>
      </c>
      <c r="O164" s="41" t="str">
        <f t="shared" si="16"/>
        <v>M</v>
      </c>
      <c r="P164" s="40">
        <v>75.561600000000013</v>
      </c>
      <c r="Q164" s="41" t="str">
        <f t="shared" si="17"/>
        <v>M</v>
      </c>
      <c r="R164" s="40">
        <v>2.5099999999999998</v>
      </c>
      <c r="S164" s="41" t="str">
        <f t="shared" si="11"/>
        <v>S</v>
      </c>
      <c r="T164" s="40">
        <v>1.506</v>
      </c>
      <c r="U164" s="41" t="str">
        <f t="shared" si="12"/>
        <v>S</v>
      </c>
      <c r="V164" s="40">
        <v>19.78</v>
      </c>
      <c r="W164" s="41" t="str">
        <f t="shared" si="13"/>
        <v>S</v>
      </c>
      <c r="X164" s="40">
        <v>2.61</v>
      </c>
      <c r="Y164" s="41" t="str">
        <f t="shared" si="14"/>
        <v>S</v>
      </c>
    </row>
    <row r="165" spans="1:25" ht="18" customHeight="1">
      <c r="A165" s="36">
        <v>2771</v>
      </c>
      <c r="B165" s="37" t="s">
        <v>212</v>
      </c>
      <c r="C165" s="37" t="s">
        <v>213</v>
      </c>
      <c r="D165" s="37" t="s">
        <v>214</v>
      </c>
      <c r="E165" s="37" t="s">
        <v>215</v>
      </c>
      <c r="F165" s="37" t="s">
        <v>216</v>
      </c>
      <c r="G165" s="37" t="s">
        <v>197</v>
      </c>
      <c r="H165" s="37">
        <v>1</v>
      </c>
      <c r="I165" s="37" t="s">
        <v>29</v>
      </c>
      <c r="J165" s="38">
        <v>8.5</v>
      </c>
      <c r="K165" s="44">
        <v>0.21</v>
      </c>
      <c r="L165" s="40">
        <v>0.94799999999999995</v>
      </c>
      <c r="M165" s="41" t="str">
        <f t="shared" si="15"/>
        <v>H</v>
      </c>
      <c r="N165" s="40">
        <v>3.0777600000000005</v>
      </c>
      <c r="O165" s="41" t="str">
        <f t="shared" si="16"/>
        <v>L</v>
      </c>
      <c r="P165" s="40">
        <v>142.36480000000003</v>
      </c>
      <c r="Q165" s="41" t="str">
        <f t="shared" si="17"/>
        <v>H</v>
      </c>
      <c r="R165" s="40">
        <v>2.2320000000000002</v>
      </c>
      <c r="S165" s="41" t="str">
        <f t="shared" si="11"/>
        <v>S</v>
      </c>
      <c r="T165" s="40">
        <v>1.6839999999999999</v>
      </c>
      <c r="U165" s="41" t="str">
        <f t="shared" si="12"/>
        <v>S</v>
      </c>
      <c r="V165" s="40">
        <v>16.68</v>
      </c>
      <c r="W165" s="41" t="str">
        <f t="shared" si="13"/>
        <v>S</v>
      </c>
      <c r="X165" s="40">
        <v>4.1420000000000003</v>
      </c>
      <c r="Y165" s="41" t="str">
        <f t="shared" si="14"/>
        <v>S</v>
      </c>
    </row>
    <row r="166" spans="1:25" ht="18" customHeight="1">
      <c r="A166" s="36">
        <v>2772</v>
      </c>
      <c r="B166" s="37" t="s">
        <v>227</v>
      </c>
      <c r="C166" s="37" t="s">
        <v>213</v>
      </c>
      <c r="D166" s="37" t="s">
        <v>228</v>
      </c>
      <c r="E166" s="37" t="s">
        <v>228</v>
      </c>
      <c r="F166" s="37" t="s">
        <v>216</v>
      </c>
      <c r="G166" s="37" t="s">
        <v>197</v>
      </c>
      <c r="H166" s="37">
        <v>1</v>
      </c>
      <c r="I166" s="37" t="s">
        <v>29</v>
      </c>
      <c r="J166" s="38">
        <v>7.9</v>
      </c>
      <c r="K166" s="44">
        <v>0.46</v>
      </c>
      <c r="L166" s="40">
        <v>0.47399999999999998</v>
      </c>
      <c r="M166" s="41" t="str">
        <f t="shared" si="15"/>
        <v>L</v>
      </c>
      <c r="N166" s="40">
        <v>9.7462400000000002</v>
      </c>
      <c r="O166" s="41" t="str">
        <f t="shared" si="16"/>
        <v>M</v>
      </c>
      <c r="P166" s="40">
        <v>103.79519999999999</v>
      </c>
      <c r="Q166" s="41" t="str">
        <f t="shared" si="17"/>
        <v>M</v>
      </c>
      <c r="R166" s="40">
        <v>7.0339999999999998</v>
      </c>
      <c r="S166" s="41" t="str">
        <f t="shared" si="11"/>
        <v>S</v>
      </c>
      <c r="T166" s="40">
        <v>1.8340000000000001</v>
      </c>
      <c r="U166" s="41" t="str">
        <f t="shared" si="12"/>
        <v>S</v>
      </c>
      <c r="V166" s="40">
        <v>25.12</v>
      </c>
      <c r="W166" s="41" t="str">
        <f t="shared" si="13"/>
        <v>S</v>
      </c>
      <c r="X166" s="40">
        <v>3.59</v>
      </c>
      <c r="Y166" s="41" t="str">
        <f t="shared" si="14"/>
        <v>S</v>
      </c>
    </row>
    <row r="167" spans="1:25" ht="18" customHeight="1">
      <c r="A167" s="36">
        <v>2773</v>
      </c>
      <c r="B167" s="37" t="s">
        <v>229</v>
      </c>
      <c r="C167" s="37"/>
      <c r="D167" s="37" t="s">
        <v>230</v>
      </c>
      <c r="E167" s="37"/>
      <c r="F167" s="37" t="s">
        <v>231</v>
      </c>
      <c r="G167" s="37" t="s">
        <v>232</v>
      </c>
      <c r="H167" s="37"/>
      <c r="I167" s="37"/>
      <c r="J167" s="38">
        <v>7.8</v>
      </c>
      <c r="K167" s="44">
        <v>0.37</v>
      </c>
      <c r="L167" s="40">
        <v>0.63200000000000001</v>
      </c>
      <c r="M167" s="41" t="str">
        <f t="shared" si="15"/>
        <v>M</v>
      </c>
      <c r="N167" s="40">
        <v>3.0777600000000005</v>
      </c>
      <c r="O167" s="41" t="str">
        <f t="shared" si="16"/>
        <v>L</v>
      </c>
      <c r="P167" s="40">
        <v>214.77119999999999</v>
      </c>
      <c r="Q167" s="41" t="str">
        <f t="shared" si="17"/>
        <v>H</v>
      </c>
      <c r="R167" s="40">
        <v>3.3140000000000001</v>
      </c>
      <c r="S167" s="41" t="str">
        <f t="shared" si="11"/>
        <v>S</v>
      </c>
      <c r="T167" s="40">
        <v>1.58</v>
      </c>
      <c r="U167" s="41" t="str">
        <f t="shared" si="12"/>
        <v>S</v>
      </c>
      <c r="V167" s="40">
        <v>18.57</v>
      </c>
      <c r="W167" s="41" t="str">
        <f t="shared" si="13"/>
        <v>S</v>
      </c>
      <c r="X167" s="40">
        <v>15.64</v>
      </c>
      <c r="Y167" s="41" t="str">
        <f t="shared" si="14"/>
        <v>S</v>
      </c>
    </row>
    <row r="168" spans="1:25" ht="18" customHeight="1">
      <c r="A168" s="36">
        <v>2774</v>
      </c>
      <c r="B168" s="37" t="s">
        <v>233</v>
      </c>
      <c r="C168" s="37" t="s">
        <v>234</v>
      </c>
      <c r="D168" s="37" t="s">
        <v>235</v>
      </c>
      <c r="E168" s="37" t="s">
        <v>236</v>
      </c>
      <c r="F168" s="37" t="s">
        <v>237</v>
      </c>
      <c r="G168" s="37" t="s">
        <v>238</v>
      </c>
      <c r="H168" s="37" t="s">
        <v>239</v>
      </c>
      <c r="I168" s="37" t="s">
        <v>240</v>
      </c>
      <c r="J168" s="38">
        <v>5.8</v>
      </c>
      <c r="K168" s="44">
        <v>0.11</v>
      </c>
      <c r="L168" s="40">
        <v>0.158</v>
      </c>
      <c r="M168" s="41" t="str">
        <f t="shared" si="15"/>
        <v>L</v>
      </c>
      <c r="N168" s="40">
        <v>4.6166400000000003</v>
      </c>
      <c r="O168" s="41" t="str">
        <f t="shared" si="16"/>
        <v>L</v>
      </c>
      <c r="P168" s="40">
        <v>146.28160000000003</v>
      </c>
      <c r="Q168" s="41" t="str">
        <f t="shared" si="17"/>
        <v>H</v>
      </c>
      <c r="R168" s="40">
        <v>1.1080000000000001</v>
      </c>
      <c r="S168" s="41" t="str">
        <f t="shared" si="11"/>
        <v>S</v>
      </c>
      <c r="T168" s="40">
        <v>0.98599999999999999</v>
      </c>
      <c r="U168" s="41" t="str">
        <f t="shared" si="12"/>
        <v>S</v>
      </c>
      <c r="V168" s="40">
        <v>18.23</v>
      </c>
      <c r="W168" s="41" t="str">
        <f t="shared" si="13"/>
        <v>S</v>
      </c>
      <c r="X168" s="40">
        <v>21.32</v>
      </c>
      <c r="Y168" s="41" t="str">
        <f t="shared" si="14"/>
        <v>S</v>
      </c>
    </row>
    <row r="169" spans="1:25" ht="18" customHeight="1">
      <c r="A169" s="36">
        <v>2775</v>
      </c>
      <c r="B169" s="37" t="s">
        <v>241</v>
      </c>
      <c r="C169" s="37" t="s">
        <v>242</v>
      </c>
      <c r="D169" s="37" t="s">
        <v>235</v>
      </c>
      <c r="E169" s="37" t="s">
        <v>236</v>
      </c>
      <c r="F169" s="37" t="s">
        <v>237</v>
      </c>
      <c r="G169" s="37" t="s">
        <v>238</v>
      </c>
      <c r="H169" s="37" t="s">
        <v>243</v>
      </c>
      <c r="I169" s="37" t="s">
        <v>240</v>
      </c>
      <c r="J169" s="38">
        <v>8.3000000000000007</v>
      </c>
      <c r="K169" s="44">
        <v>0.31</v>
      </c>
      <c r="L169" s="40">
        <v>0.316</v>
      </c>
      <c r="M169" s="41" t="str">
        <f t="shared" si="15"/>
        <v>L</v>
      </c>
      <c r="N169" s="40">
        <v>4.6166400000000003</v>
      </c>
      <c r="O169" s="41" t="str">
        <f t="shared" si="16"/>
        <v>L</v>
      </c>
      <c r="P169" s="40">
        <v>347.88800000000003</v>
      </c>
      <c r="Q169" s="41" t="str">
        <f t="shared" si="17"/>
        <v>H</v>
      </c>
      <c r="R169" s="40">
        <v>0.65</v>
      </c>
      <c r="S169" s="41" t="str">
        <f t="shared" si="11"/>
        <v>S</v>
      </c>
      <c r="T169" s="40">
        <v>0.68799999999999994</v>
      </c>
      <c r="U169" s="41" t="str">
        <f t="shared" si="12"/>
        <v>S</v>
      </c>
      <c r="V169" s="40">
        <v>3.3479999999999999</v>
      </c>
      <c r="W169" s="41" t="str">
        <f t="shared" si="13"/>
        <v>D</v>
      </c>
      <c r="X169" s="40">
        <v>5.5860000000000003</v>
      </c>
      <c r="Y169" s="41" t="str">
        <f t="shared" si="14"/>
        <v>S</v>
      </c>
    </row>
    <row r="170" spans="1:25" ht="18" customHeight="1">
      <c r="A170" s="36">
        <v>2776</v>
      </c>
      <c r="B170" s="37" t="s">
        <v>244</v>
      </c>
      <c r="C170" s="37" t="s">
        <v>245</v>
      </c>
      <c r="D170" s="37" t="s">
        <v>235</v>
      </c>
      <c r="E170" s="37" t="s">
        <v>236</v>
      </c>
      <c r="F170" s="37" t="s">
        <v>237</v>
      </c>
      <c r="G170" s="37" t="s">
        <v>238</v>
      </c>
      <c r="H170" s="37" t="s">
        <v>246</v>
      </c>
      <c r="I170" s="37" t="s">
        <v>247</v>
      </c>
      <c r="J170" s="38">
        <v>7.4</v>
      </c>
      <c r="K170" s="44">
        <v>0.41</v>
      </c>
      <c r="L170" s="40">
        <v>0.71099999999999997</v>
      </c>
      <c r="M170" s="41" t="str">
        <f t="shared" si="15"/>
        <v>M</v>
      </c>
      <c r="N170" s="40">
        <v>7.1814400000000003</v>
      </c>
      <c r="O170" s="41" t="str">
        <f t="shared" si="16"/>
        <v>L</v>
      </c>
      <c r="P170" s="40">
        <v>197.36320000000001</v>
      </c>
      <c r="Q170" s="41" t="str">
        <f t="shared" si="17"/>
        <v>H</v>
      </c>
      <c r="R170" s="40">
        <v>0.82599999999999996</v>
      </c>
      <c r="S170" s="41" t="str">
        <f t="shared" si="11"/>
        <v>S</v>
      </c>
      <c r="T170" s="40">
        <v>1.4019999999999999</v>
      </c>
      <c r="U170" s="41" t="str">
        <f t="shared" si="12"/>
        <v>S</v>
      </c>
      <c r="V170" s="40">
        <v>13.92</v>
      </c>
      <c r="W170" s="41" t="str">
        <f t="shared" si="13"/>
        <v>S</v>
      </c>
      <c r="X170" s="40">
        <v>11.08</v>
      </c>
      <c r="Y170" s="41" t="str">
        <f t="shared" si="14"/>
        <v>S</v>
      </c>
    </row>
    <row r="171" spans="1:25" ht="18" customHeight="1">
      <c r="A171" s="36">
        <v>2777</v>
      </c>
      <c r="B171" s="37" t="s">
        <v>248</v>
      </c>
      <c r="C171" s="37" t="s">
        <v>249</v>
      </c>
      <c r="D171" s="37" t="s">
        <v>235</v>
      </c>
      <c r="E171" s="37" t="s">
        <v>236</v>
      </c>
      <c r="F171" s="37" t="s">
        <v>237</v>
      </c>
      <c r="G171" s="37" t="s">
        <v>238</v>
      </c>
      <c r="H171" s="37" t="s">
        <v>250</v>
      </c>
      <c r="I171" s="37" t="s">
        <v>247</v>
      </c>
      <c r="J171" s="38">
        <v>7.2</v>
      </c>
      <c r="K171" s="44">
        <v>0.45</v>
      </c>
      <c r="L171" s="40">
        <v>0.316</v>
      </c>
      <c r="M171" s="41" t="str">
        <f t="shared" si="15"/>
        <v>L</v>
      </c>
      <c r="N171" s="40">
        <v>8.2073600000000013</v>
      </c>
      <c r="O171" s="41" t="str">
        <f t="shared" si="16"/>
        <v>L</v>
      </c>
      <c r="P171" s="40">
        <v>199.7568</v>
      </c>
      <c r="Q171" s="41" t="str">
        <f t="shared" si="17"/>
        <v>H</v>
      </c>
      <c r="R171" s="40">
        <v>0.76</v>
      </c>
      <c r="S171" s="41" t="str">
        <f t="shared" si="11"/>
        <v>S</v>
      </c>
      <c r="T171" s="40">
        <v>1.492</v>
      </c>
      <c r="U171" s="41" t="str">
        <f t="shared" si="12"/>
        <v>S</v>
      </c>
      <c r="V171" s="40">
        <v>13.12</v>
      </c>
      <c r="W171" s="41" t="str">
        <f t="shared" si="13"/>
        <v>S</v>
      </c>
      <c r="X171" s="40">
        <v>10.220000000000001</v>
      </c>
      <c r="Y171" s="41" t="str">
        <f t="shared" si="14"/>
        <v>S</v>
      </c>
    </row>
    <row r="172" spans="1:25" ht="18" customHeight="1">
      <c r="A172" s="36">
        <v>2778</v>
      </c>
      <c r="B172" s="37" t="s">
        <v>251</v>
      </c>
      <c r="C172" s="37" t="s">
        <v>252</v>
      </c>
      <c r="D172" s="37" t="s">
        <v>235</v>
      </c>
      <c r="E172" s="37" t="s">
        <v>236</v>
      </c>
      <c r="F172" s="37" t="s">
        <v>237</v>
      </c>
      <c r="G172" s="37" t="s">
        <v>238</v>
      </c>
      <c r="H172" s="37" t="s">
        <v>253</v>
      </c>
      <c r="I172" s="37" t="s">
        <v>247</v>
      </c>
      <c r="J172" s="38">
        <v>6.9</v>
      </c>
      <c r="K172" s="44">
        <v>0.17</v>
      </c>
      <c r="L172" s="40">
        <v>0.63200000000000001</v>
      </c>
      <c r="M172" s="41" t="str">
        <f t="shared" si="15"/>
        <v>M</v>
      </c>
      <c r="N172" s="40">
        <v>11.798080000000001</v>
      </c>
      <c r="O172" s="41" t="str">
        <f t="shared" si="16"/>
        <v>M</v>
      </c>
      <c r="P172" s="40">
        <v>335.43040000000002</v>
      </c>
      <c r="Q172" s="41" t="str">
        <f t="shared" si="17"/>
        <v>H</v>
      </c>
      <c r="R172" s="40">
        <v>0.89</v>
      </c>
      <c r="S172" s="41" t="str">
        <f t="shared" si="11"/>
        <v>S</v>
      </c>
      <c r="T172" s="40">
        <v>1.9219999999999999</v>
      </c>
      <c r="U172" s="41" t="str">
        <f t="shared" si="12"/>
        <v>S</v>
      </c>
      <c r="V172" s="40">
        <v>18.75</v>
      </c>
      <c r="W172" s="41" t="str">
        <f t="shared" si="13"/>
        <v>S</v>
      </c>
      <c r="X172" s="40">
        <v>19.579999999999998</v>
      </c>
      <c r="Y172" s="41" t="str">
        <f t="shared" si="14"/>
        <v>S</v>
      </c>
    </row>
    <row r="173" spans="1:25" ht="18" customHeight="1">
      <c r="A173" s="36">
        <v>2779</v>
      </c>
      <c r="B173" s="37" t="s">
        <v>254</v>
      </c>
      <c r="C173" s="37" t="s">
        <v>255</v>
      </c>
      <c r="D173" s="37" t="s">
        <v>235</v>
      </c>
      <c r="E173" s="37" t="s">
        <v>236</v>
      </c>
      <c r="F173" s="37" t="s">
        <v>237</v>
      </c>
      <c r="G173" s="37" t="s">
        <v>238</v>
      </c>
      <c r="H173" s="37" t="s">
        <v>256</v>
      </c>
      <c r="I173" s="37" t="s">
        <v>240</v>
      </c>
      <c r="J173" s="38">
        <v>7.4</v>
      </c>
      <c r="K173" s="44">
        <v>1.41</v>
      </c>
      <c r="L173" s="40">
        <v>0.99</v>
      </c>
      <c r="M173" s="41" t="str">
        <f t="shared" si="15"/>
        <v>H</v>
      </c>
      <c r="N173" s="40">
        <v>3.0777600000000005</v>
      </c>
      <c r="O173" s="41" t="str">
        <f t="shared" si="16"/>
        <v>L</v>
      </c>
      <c r="P173" s="40">
        <v>244.20160000000001</v>
      </c>
      <c r="Q173" s="41" t="str">
        <f t="shared" si="17"/>
        <v>H</v>
      </c>
      <c r="R173" s="40">
        <v>1.1619999999999999</v>
      </c>
      <c r="S173" s="41" t="str">
        <f t="shared" si="11"/>
        <v>S</v>
      </c>
      <c r="T173" s="40">
        <v>2.3540000000000001</v>
      </c>
      <c r="U173" s="41" t="str">
        <f t="shared" si="12"/>
        <v>S</v>
      </c>
      <c r="V173" s="40">
        <v>14.04</v>
      </c>
      <c r="W173" s="41" t="str">
        <f t="shared" si="13"/>
        <v>S</v>
      </c>
      <c r="X173" s="40">
        <v>6.4960000000000004</v>
      </c>
      <c r="Y173" s="41" t="str">
        <f t="shared" si="14"/>
        <v>S</v>
      </c>
    </row>
    <row r="174" spans="1:25" ht="18" customHeight="1">
      <c r="A174" s="36">
        <v>2780</v>
      </c>
      <c r="B174" s="37" t="s">
        <v>257</v>
      </c>
      <c r="C174" s="37" t="s">
        <v>258</v>
      </c>
      <c r="D174" s="37" t="s">
        <v>235</v>
      </c>
      <c r="E174" s="37" t="s">
        <v>236</v>
      </c>
      <c r="F174" s="37" t="s">
        <v>237</v>
      </c>
      <c r="G174" s="37" t="s">
        <v>238</v>
      </c>
      <c r="H174" s="37" t="s">
        <v>259</v>
      </c>
      <c r="I174" s="37" t="s">
        <v>247</v>
      </c>
      <c r="J174" s="38">
        <v>7.1</v>
      </c>
      <c r="K174" s="44">
        <v>0.48</v>
      </c>
      <c r="L174" s="40">
        <v>0.98</v>
      </c>
      <c r="M174" s="41" t="str">
        <f t="shared" si="15"/>
        <v>H</v>
      </c>
      <c r="N174" s="40">
        <v>10.259200000000002</v>
      </c>
      <c r="O174" s="41" t="str">
        <f t="shared" si="16"/>
        <v>M</v>
      </c>
      <c r="P174" s="40">
        <v>229.35040000000001</v>
      </c>
      <c r="Q174" s="41" t="str">
        <f t="shared" si="17"/>
        <v>H</v>
      </c>
      <c r="R174" s="40">
        <v>2.8839999999999999</v>
      </c>
      <c r="S174" s="41" t="str">
        <f t="shared" si="11"/>
        <v>S</v>
      </c>
      <c r="T174" s="40">
        <v>1.3859999999999999</v>
      </c>
      <c r="U174" s="41" t="str">
        <f t="shared" si="12"/>
        <v>S</v>
      </c>
      <c r="V174" s="40">
        <v>13.35</v>
      </c>
      <c r="W174" s="41" t="str">
        <f t="shared" si="13"/>
        <v>S</v>
      </c>
      <c r="X174" s="40">
        <v>20.48</v>
      </c>
      <c r="Y174" s="41" t="str">
        <f t="shared" si="14"/>
        <v>S</v>
      </c>
    </row>
    <row r="175" spans="1:25" ht="18" customHeight="1">
      <c r="A175" s="36">
        <v>2781</v>
      </c>
      <c r="B175" s="37" t="s">
        <v>260</v>
      </c>
      <c r="C175" s="37" t="s">
        <v>261</v>
      </c>
      <c r="D175" s="37" t="s">
        <v>235</v>
      </c>
      <c r="E175" s="37" t="s">
        <v>236</v>
      </c>
      <c r="F175" s="37" t="s">
        <v>237</v>
      </c>
      <c r="G175" s="37" t="s">
        <v>238</v>
      </c>
      <c r="H175" s="37" t="s">
        <v>262</v>
      </c>
      <c r="I175" s="37" t="s">
        <v>240</v>
      </c>
      <c r="J175" s="38">
        <v>6.9</v>
      </c>
      <c r="K175" s="44">
        <v>0.13</v>
      </c>
      <c r="L175" s="40">
        <v>0.71099999999999997</v>
      </c>
      <c r="M175" s="41" t="str">
        <f t="shared" si="15"/>
        <v>M</v>
      </c>
      <c r="N175" s="40">
        <v>13.336959999999999</v>
      </c>
      <c r="O175" s="41" t="str">
        <f t="shared" si="16"/>
        <v>M</v>
      </c>
      <c r="P175" s="40">
        <v>300.66880000000003</v>
      </c>
      <c r="Q175" s="41" t="str">
        <f t="shared" si="17"/>
        <v>H</v>
      </c>
      <c r="R175" s="40">
        <v>0.91800000000000004</v>
      </c>
      <c r="S175" s="41" t="str">
        <f t="shared" si="11"/>
        <v>S</v>
      </c>
      <c r="T175" s="40">
        <v>2.0259999999999998</v>
      </c>
      <c r="U175" s="41" t="str">
        <f t="shared" si="12"/>
        <v>S</v>
      </c>
      <c r="V175" s="40">
        <v>18.170000000000002</v>
      </c>
      <c r="W175" s="41" t="str">
        <f t="shared" si="13"/>
        <v>S</v>
      </c>
      <c r="X175" s="40">
        <v>19.47</v>
      </c>
      <c r="Y175" s="41" t="str">
        <f t="shared" si="14"/>
        <v>S</v>
      </c>
    </row>
    <row r="176" spans="1:25" ht="18" customHeight="1">
      <c r="A176" s="36">
        <v>2782</v>
      </c>
      <c r="B176" s="37" t="s">
        <v>263</v>
      </c>
      <c r="C176" s="37" t="s">
        <v>264</v>
      </c>
      <c r="D176" s="37" t="s">
        <v>235</v>
      </c>
      <c r="E176" s="37" t="s">
        <v>236</v>
      </c>
      <c r="F176" s="37" t="s">
        <v>237</v>
      </c>
      <c r="G176" s="37" t="s">
        <v>238</v>
      </c>
      <c r="H176" s="37" t="s">
        <v>265</v>
      </c>
      <c r="I176" s="37" t="s">
        <v>247</v>
      </c>
      <c r="J176" s="38">
        <v>5.9</v>
      </c>
      <c r="K176" s="44">
        <v>0.06</v>
      </c>
      <c r="L176" s="40">
        <v>7.9000000000000001E-2</v>
      </c>
      <c r="M176" s="41" t="str">
        <f t="shared" si="15"/>
        <v>L</v>
      </c>
      <c r="N176" s="40">
        <v>9.7462400000000002</v>
      </c>
      <c r="O176" s="41" t="str">
        <f t="shared" si="16"/>
        <v>M</v>
      </c>
      <c r="P176" s="40">
        <v>118.42880000000001</v>
      </c>
      <c r="Q176" s="41" t="str">
        <f t="shared" si="17"/>
        <v>M</v>
      </c>
      <c r="R176" s="40">
        <v>0.66800000000000004</v>
      </c>
      <c r="S176" s="41" t="str">
        <f t="shared" si="11"/>
        <v>S</v>
      </c>
      <c r="T176" s="40">
        <v>0.68799999999999994</v>
      </c>
      <c r="U176" s="41" t="str">
        <f t="shared" si="12"/>
        <v>S</v>
      </c>
      <c r="V176" s="40">
        <v>15.36</v>
      </c>
      <c r="W176" s="41" t="str">
        <f t="shared" si="13"/>
        <v>S</v>
      </c>
      <c r="X176" s="40">
        <v>21.14</v>
      </c>
      <c r="Y176" s="41" t="str">
        <f t="shared" si="14"/>
        <v>S</v>
      </c>
    </row>
    <row r="177" spans="1:25" ht="18" customHeight="1">
      <c r="A177" s="36">
        <v>2783</v>
      </c>
      <c r="B177" s="37" t="s">
        <v>266</v>
      </c>
      <c r="C177" s="37" t="s">
        <v>267</v>
      </c>
      <c r="D177" s="37" t="s">
        <v>235</v>
      </c>
      <c r="E177" s="37" t="s">
        <v>236</v>
      </c>
      <c r="F177" s="37" t="s">
        <v>237</v>
      </c>
      <c r="G177" s="37" t="s">
        <v>238</v>
      </c>
      <c r="H177" s="37" t="s">
        <v>268</v>
      </c>
      <c r="I177" s="37" t="s">
        <v>240</v>
      </c>
      <c r="J177" s="38">
        <v>6.6</v>
      </c>
      <c r="K177" s="44">
        <v>0.09</v>
      </c>
      <c r="L177" s="40">
        <v>0.316</v>
      </c>
      <c r="M177" s="41" t="str">
        <f t="shared" si="15"/>
        <v>L</v>
      </c>
      <c r="N177" s="40">
        <v>3.0777600000000005</v>
      </c>
      <c r="O177" s="41" t="str">
        <f t="shared" si="16"/>
        <v>L</v>
      </c>
      <c r="P177" s="40">
        <v>93.894400000000019</v>
      </c>
      <c r="Q177" s="41" t="str">
        <f t="shared" si="17"/>
        <v>M</v>
      </c>
      <c r="R177" s="40">
        <v>0.41199999999999998</v>
      </c>
      <c r="S177" s="41" t="str">
        <f t="shared" si="11"/>
        <v>D</v>
      </c>
      <c r="T177" s="40">
        <v>1.476</v>
      </c>
      <c r="U177" s="41" t="str">
        <f t="shared" si="12"/>
        <v>S</v>
      </c>
      <c r="V177" s="40">
        <v>6.3940000000000001</v>
      </c>
      <c r="W177" s="41" t="str">
        <f t="shared" si="13"/>
        <v>S</v>
      </c>
      <c r="X177" s="40">
        <v>18.170000000000002</v>
      </c>
      <c r="Y177" s="41" t="str">
        <f t="shared" si="14"/>
        <v>S</v>
      </c>
    </row>
    <row r="178" spans="1:25" ht="18" customHeight="1">
      <c r="A178" s="36">
        <v>2784</v>
      </c>
      <c r="B178" s="37" t="s">
        <v>269</v>
      </c>
      <c r="C178" s="37" t="s">
        <v>270</v>
      </c>
      <c r="D178" s="37" t="s">
        <v>235</v>
      </c>
      <c r="E178" s="37" t="s">
        <v>236</v>
      </c>
      <c r="F178" s="37" t="s">
        <v>237</v>
      </c>
      <c r="G178" s="37" t="s">
        <v>238</v>
      </c>
      <c r="H178" s="37" t="s">
        <v>271</v>
      </c>
      <c r="I178" s="37" t="s">
        <v>240</v>
      </c>
      <c r="J178" s="38">
        <v>7</v>
      </c>
      <c r="K178" s="44">
        <v>0.66</v>
      </c>
      <c r="L178" s="40">
        <v>0.63200000000000001</v>
      </c>
      <c r="M178" s="41" t="str">
        <f t="shared" si="15"/>
        <v>M</v>
      </c>
      <c r="N178" s="40">
        <v>34.368320000000004</v>
      </c>
      <c r="O178" s="41" t="str">
        <f t="shared" si="16"/>
        <v>H</v>
      </c>
      <c r="P178" s="40">
        <v>221.62560000000002</v>
      </c>
      <c r="Q178" s="41" t="str">
        <f t="shared" si="17"/>
        <v>H</v>
      </c>
      <c r="R178" s="40">
        <v>1.1399999999999999</v>
      </c>
      <c r="S178" s="41" t="str">
        <f t="shared" si="11"/>
        <v>S</v>
      </c>
      <c r="T178" s="40">
        <v>2.0859999999999999</v>
      </c>
      <c r="U178" s="41" t="str">
        <f t="shared" si="12"/>
        <v>S</v>
      </c>
      <c r="V178" s="40">
        <v>20.059999999999999</v>
      </c>
      <c r="W178" s="41" t="str">
        <f t="shared" si="13"/>
        <v>S</v>
      </c>
      <c r="X178" s="40">
        <v>15.87</v>
      </c>
      <c r="Y178" s="41" t="str">
        <f t="shared" si="14"/>
        <v>S</v>
      </c>
    </row>
    <row r="179" spans="1:25" ht="18" customHeight="1">
      <c r="A179" s="36">
        <v>2785</v>
      </c>
      <c r="B179" s="37" t="s">
        <v>272</v>
      </c>
      <c r="C179" s="37" t="s">
        <v>273</v>
      </c>
      <c r="D179" s="37" t="s">
        <v>235</v>
      </c>
      <c r="E179" s="37" t="s">
        <v>236</v>
      </c>
      <c r="F179" s="37" t="s">
        <v>237</v>
      </c>
      <c r="G179" s="37" t="s">
        <v>238</v>
      </c>
      <c r="H179" s="37" t="s">
        <v>274</v>
      </c>
      <c r="I179" s="37" t="s">
        <v>247</v>
      </c>
      <c r="J179" s="38">
        <v>5.7</v>
      </c>
      <c r="K179" s="44">
        <v>0.13</v>
      </c>
      <c r="L179" s="40">
        <v>0.39500000000000002</v>
      </c>
      <c r="M179" s="41" t="str">
        <f t="shared" si="15"/>
        <v>L</v>
      </c>
      <c r="N179" s="40">
        <v>10.772160000000001</v>
      </c>
      <c r="O179" s="41" t="str">
        <f t="shared" si="16"/>
        <v>M</v>
      </c>
      <c r="P179" s="40">
        <v>110.59520000000001</v>
      </c>
      <c r="Q179" s="41" t="str">
        <f t="shared" si="17"/>
        <v>M</v>
      </c>
      <c r="R179" s="40">
        <v>0.63</v>
      </c>
      <c r="S179" s="41" t="str">
        <f t="shared" si="11"/>
        <v>S</v>
      </c>
      <c r="T179" s="40">
        <v>0.628</v>
      </c>
      <c r="U179" s="41" t="str">
        <f t="shared" si="12"/>
        <v>S</v>
      </c>
      <c r="V179" s="40">
        <v>15.01</v>
      </c>
      <c r="W179" s="41" t="str">
        <f t="shared" si="13"/>
        <v>S</v>
      </c>
      <c r="X179" s="40">
        <v>19.739999999999998</v>
      </c>
      <c r="Y179" s="41" t="str">
        <f t="shared" si="14"/>
        <v>S</v>
      </c>
    </row>
    <row r="180" spans="1:25" ht="18" customHeight="1">
      <c r="A180" s="36">
        <v>2786</v>
      </c>
      <c r="B180" s="37" t="s">
        <v>275</v>
      </c>
      <c r="C180" s="37" t="s">
        <v>276</v>
      </c>
      <c r="D180" s="37" t="s">
        <v>235</v>
      </c>
      <c r="E180" s="37" t="s">
        <v>236</v>
      </c>
      <c r="F180" s="37" t="s">
        <v>237</v>
      </c>
      <c r="G180" s="37" t="s">
        <v>238</v>
      </c>
      <c r="H180" s="37" t="s">
        <v>277</v>
      </c>
      <c r="I180" s="37" t="s">
        <v>247</v>
      </c>
      <c r="J180" s="38">
        <v>6.8</v>
      </c>
      <c r="K180" s="44">
        <v>0.43</v>
      </c>
      <c r="L180" s="40">
        <v>0.55300000000000005</v>
      </c>
      <c r="M180" s="41" t="str">
        <f t="shared" si="15"/>
        <v>M</v>
      </c>
      <c r="N180" s="40">
        <v>3.0777600000000005</v>
      </c>
      <c r="O180" s="41" t="str">
        <f t="shared" si="16"/>
        <v>L</v>
      </c>
      <c r="P180" s="40">
        <v>213.73760000000001</v>
      </c>
      <c r="Q180" s="41" t="str">
        <f t="shared" si="17"/>
        <v>H</v>
      </c>
      <c r="R180" s="40">
        <v>0.88</v>
      </c>
      <c r="S180" s="41" t="str">
        <f t="shared" si="11"/>
        <v>S</v>
      </c>
      <c r="T180" s="40">
        <v>1.61</v>
      </c>
      <c r="U180" s="41" t="str">
        <f t="shared" si="12"/>
        <v>S</v>
      </c>
      <c r="V180" s="40">
        <v>14.44</v>
      </c>
      <c r="W180" s="41" t="str">
        <f t="shared" si="13"/>
        <v>S</v>
      </c>
      <c r="X180" s="40">
        <v>11.36</v>
      </c>
      <c r="Y180" s="41" t="str">
        <f t="shared" si="14"/>
        <v>S</v>
      </c>
    </row>
    <row r="181" spans="1:25" ht="18" customHeight="1">
      <c r="A181" s="36">
        <v>2787</v>
      </c>
      <c r="B181" s="37" t="s">
        <v>278</v>
      </c>
      <c r="C181" s="37" t="s">
        <v>279</v>
      </c>
      <c r="D181" s="37" t="s">
        <v>235</v>
      </c>
      <c r="E181" s="37" t="s">
        <v>236</v>
      </c>
      <c r="F181" s="37" t="s">
        <v>237</v>
      </c>
      <c r="G181" s="37" t="s">
        <v>238</v>
      </c>
      <c r="H181" s="37" t="s">
        <v>280</v>
      </c>
      <c r="I181" s="37" t="s">
        <v>247</v>
      </c>
      <c r="J181" s="38">
        <v>6.6</v>
      </c>
      <c r="K181" s="44">
        <v>0.32</v>
      </c>
      <c r="L181" s="40">
        <v>0.71099999999999997</v>
      </c>
      <c r="M181" s="41" t="str">
        <f t="shared" si="15"/>
        <v>M</v>
      </c>
      <c r="N181" s="40">
        <v>17.440640000000002</v>
      </c>
      <c r="O181" s="41" t="str">
        <f t="shared" si="16"/>
        <v>M</v>
      </c>
      <c r="P181" s="40">
        <v>257.91039999999998</v>
      </c>
      <c r="Q181" s="41" t="str">
        <f t="shared" si="17"/>
        <v>H</v>
      </c>
      <c r="R181" s="40">
        <v>2.9279999999999999</v>
      </c>
      <c r="S181" s="41" t="str">
        <f t="shared" si="11"/>
        <v>S</v>
      </c>
      <c r="T181" s="40">
        <v>1.1479999999999999</v>
      </c>
      <c r="U181" s="41" t="str">
        <f t="shared" si="12"/>
        <v>S</v>
      </c>
      <c r="V181" s="40">
        <v>9.9559999999999995</v>
      </c>
      <c r="W181" s="41" t="str">
        <f t="shared" si="13"/>
        <v>S</v>
      </c>
      <c r="X181" s="40">
        <v>20.04</v>
      </c>
      <c r="Y181" s="41" t="str">
        <f t="shared" si="14"/>
        <v>S</v>
      </c>
    </row>
    <row r="182" spans="1:25" ht="18" customHeight="1">
      <c r="A182" s="36">
        <v>2788</v>
      </c>
      <c r="B182" s="37" t="s">
        <v>281</v>
      </c>
      <c r="C182" s="37" t="s">
        <v>282</v>
      </c>
      <c r="D182" s="37" t="s">
        <v>235</v>
      </c>
      <c r="E182" s="37" t="s">
        <v>236</v>
      </c>
      <c r="F182" s="37" t="s">
        <v>237</v>
      </c>
      <c r="G182" s="37" t="s">
        <v>238</v>
      </c>
      <c r="H182" s="37" t="s">
        <v>283</v>
      </c>
      <c r="I182" s="37" t="s">
        <v>247</v>
      </c>
      <c r="J182" s="38">
        <v>6.7</v>
      </c>
      <c r="K182" s="44">
        <v>0.32</v>
      </c>
      <c r="L182" s="40">
        <v>0.39500000000000002</v>
      </c>
      <c r="M182" s="41" t="str">
        <f t="shared" si="15"/>
        <v>L</v>
      </c>
      <c r="N182" s="40">
        <v>5.1296000000000008</v>
      </c>
      <c r="O182" s="41" t="str">
        <f t="shared" si="16"/>
        <v>L</v>
      </c>
      <c r="P182" s="40">
        <v>256.38720000000001</v>
      </c>
      <c r="Q182" s="41" t="str">
        <f t="shared" si="17"/>
        <v>H</v>
      </c>
      <c r="R182" s="40">
        <v>0.77200000000000002</v>
      </c>
      <c r="S182" s="41" t="str">
        <f t="shared" si="11"/>
        <v>S</v>
      </c>
      <c r="T182" s="40">
        <v>1.714</v>
      </c>
      <c r="U182" s="41" t="str">
        <f t="shared" si="12"/>
        <v>S</v>
      </c>
      <c r="V182" s="40">
        <v>14.44</v>
      </c>
      <c r="W182" s="41" t="str">
        <f t="shared" si="13"/>
        <v>S</v>
      </c>
      <c r="X182" s="40">
        <v>17.57</v>
      </c>
      <c r="Y182" s="41" t="str">
        <f t="shared" si="14"/>
        <v>S</v>
      </c>
    </row>
    <row r="183" spans="1:25" ht="18" customHeight="1">
      <c r="A183" s="36">
        <v>2789</v>
      </c>
      <c r="B183" s="37" t="s">
        <v>284</v>
      </c>
      <c r="C183" s="37" t="s">
        <v>285</v>
      </c>
      <c r="D183" s="37" t="s">
        <v>235</v>
      </c>
      <c r="E183" s="37" t="s">
        <v>236</v>
      </c>
      <c r="F183" s="37" t="s">
        <v>237</v>
      </c>
      <c r="G183" s="37" t="s">
        <v>238</v>
      </c>
      <c r="H183" s="37" t="s">
        <v>286</v>
      </c>
      <c r="I183" s="37" t="s">
        <v>247</v>
      </c>
      <c r="J183" s="38">
        <v>7.5</v>
      </c>
      <c r="K183" s="44">
        <v>1.31</v>
      </c>
      <c r="L183" s="40">
        <v>0.94799999999999995</v>
      </c>
      <c r="M183" s="41" t="str">
        <f t="shared" si="15"/>
        <v>H</v>
      </c>
      <c r="N183" s="40">
        <v>3.0777600000000005</v>
      </c>
      <c r="O183" s="41" t="str">
        <f t="shared" si="16"/>
        <v>L</v>
      </c>
      <c r="P183" s="40">
        <v>249.47840000000002</v>
      </c>
      <c r="Q183" s="41" t="str">
        <f t="shared" si="17"/>
        <v>H</v>
      </c>
      <c r="R183" s="40">
        <v>1.196</v>
      </c>
      <c r="S183" s="41" t="str">
        <f t="shared" si="11"/>
        <v>S</v>
      </c>
      <c r="T183" s="40">
        <v>2.488</v>
      </c>
      <c r="U183" s="41" t="str">
        <f t="shared" si="12"/>
        <v>S</v>
      </c>
      <c r="V183" s="40">
        <v>14.15</v>
      </c>
      <c r="W183" s="41" t="str">
        <f t="shared" si="13"/>
        <v>S</v>
      </c>
      <c r="X183" s="40">
        <v>6.7460000000000004</v>
      </c>
      <c r="Y183" s="41" t="str">
        <f t="shared" si="14"/>
        <v>S</v>
      </c>
    </row>
    <row r="184" spans="1:25" ht="18" customHeight="1">
      <c r="A184" s="36">
        <v>2790</v>
      </c>
      <c r="B184" s="37" t="s">
        <v>287</v>
      </c>
      <c r="C184" s="37" t="s">
        <v>288</v>
      </c>
      <c r="D184" s="37" t="s">
        <v>235</v>
      </c>
      <c r="E184" s="37" t="s">
        <v>236</v>
      </c>
      <c r="F184" s="37" t="s">
        <v>237</v>
      </c>
      <c r="G184" s="37" t="s">
        <v>238</v>
      </c>
      <c r="H184" s="37" t="s">
        <v>289</v>
      </c>
      <c r="I184" s="37" t="s">
        <v>240</v>
      </c>
      <c r="J184" s="38">
        <v>7.3</v>
      </c>
      <c r="K184" s="44">
        <v>0.75</v>
      </c>
      <c r="L184" s="40">
        <v>0.79</v>
      </c>
      <c r="M184" s="41" t="str">
        <f t="shared" si="15"/>
        <v>H</v>
      </c>
      <c r="N184" s="40">
        <v>11.285120000000001</v>
      </c>
      <c r="O184" s="41" t="str">
        <f t="shared" si="16"/>
        <v>M</v>
      </c>
      <c r="P184" s="40">
        <v>215.75039999999998</v>
      </c>
      <c r="Q184" s="41" t="str">
        <f t="shared" si="17"/>
        <v>H</v>
      </c>
      <c r="R184" s="40">
        <v>1.01</v>
      </c>
      <c r="S184" s="41" t="str">
        <f t="shared" si="11"/>
        <v>S</v>
      </c>
      <c r="T184" s="40">
        <v>2.4740000000000002</v>
      </c>
      <c r="U184" s="41" t="str">
        <f t="shared" si="12"/>
        <v>S</v>
      </c>
      <c r="V184" s="40">
        <v>22.42</v>
      </c>
      <c r="W184" s="41" t="str">
        <f t="shared" si="13"/>
        <v>S</v>
      </c>
      <c r="X184" s="40">
        <v>16.75</v>
      </c>
      <c r="Y184" s="41" t="str">
        <f t="shared" si="14"/>
        <v>S</v>
      </c>
    </row>
    <row r="185" spans="1:25" ht="18" customHeight="1">
      <c r="A185" s="36">
        <v>2791</v>
      </c>
      <c r="B185" s="37" t="s">
        <v>290</v>
      </c>
      <c r="C185" s="37" t="s">
        <v>291</v>
      </c>
      <c r="D185" s="37" t="s">
        <v>235</v>
      </c>
      <c r="E185" s="37" t="s">
        <v>236</v>
      </c>
      <c r="F185" s="37" t="s">
        <v>237</v>
      </c>
      <c r="G185" s="37" t="s">
        <v>238</v>
      </c>
      <c r="H185" s="37" t="s">
        <v>280</v>
      </c>
      <c r="I185" s="37" t="s">
        <v>240</v>
      </c>
      <c r="J185" s="38">
        <v>7.6</v>
      </c>
      <c r="K185" s="44">
        <v>1.68</v>
      </c>
      <c r="L185" s="40">
        <v>0.86899999999999999</v>
      </c>
      <c r="M185" s="41" t="str">
        <f t="shared" si="15"/>
        <v>H</v>
      </c>
      <c r="N185" s="40">
        <v>3.0777600000000005</v>
      </c>
      <c r="O185" s="41" t="str">
        <f t="shared" si="16"/>
        <v>L</v>
      </c>
      <c r="P185" s="40">
        <v>271.12960000000004</v>
      </c>
      <c r="Q185" s="41" t="str">
        <f t="shared" si="17"/>
        <v>H</v>
      </c>
      <c r="R185" s="40">
        <v>1.38</v>
      </c>
      <c r="S185" s="41" t="str">
        <f t="shared" si="11"/>
        <v>S</v>
      </c>
      <c r="T185" s="40">
        <v>2.488</v>
      </c>
      <c r="U185" s="41" t="str">
        <f t="shared" si="12"/>
        <v>S</v>
      </c>
      <c r="V185" s="40">
        <v>14.61</v>
      </c>
      <c r="W185" s="41" t="str">
        <f t="shared" si="13"/>
        <v>S</v>
      </c>
      <c r="X185" s="40">
        <v>9.0980000000000008</v>
      </c>
      <c r="Y185" s="41" t="str">
        <f t="shared" si="14"/>
        <v>S</v>
      </c>
    </row>
    <row r="186" spans="1:25" ht="18" customHeight="1">
      <c r="A186" s="36">
        <v>2792</v>
      </c>
      <c r="B186" s="37" t="s">
        <v>292</v>
      </c>
      <c r="C186" s="37" t="s">
        <v>293</v>
      </c>
      <c r="D186" s="37" t="s">
        <v>235</v>
      </c>
      <c r="E186" s="37" t="s">
        <v>236</v>
      </c>
      <c r="F186" s="37" t="s">
        <v>237</v>
      </c>
      <c r="G186" s="37" t="s">
        <v>238</v>
      </c>
      <c r="H186" s="37" t="s">
        <v>294</v>
      </c>
      <c r="I186" s="37" t="s">
        <v>247</v>
      </c>
      <c r="J186" s="38">
        <v>5.7</v>
      </c>
      <c r="K186" s="44">
        <v>0.27</v>
      </c>
      <c r="L186" s="40">
        <v>0.23699999999999999</v>
      </c>
      <c r="M186" s="41" t="str">
        <f t="shared" si="15"/>
        <v>L</v>
      </c>
      <c r="N186" s="40">
        <v>3.0777600000000005</v>
      </c>
      <c r="O186" s="41" t="str">
        <f t="shared" si="16"/>
        <v>L</v>
      </c>
      <c r="P186" s="40">
        <v>137.46880000000002</v>
      </c>
      <c r="Q186" s="41" t="str">
        <f t="shared" si="17"/>
        <v>H</v>
      </c>
      <c r="R186" s="40">
        <v>0.52600000000000002</v>
      </c>
      <c r="S186" s="41" t="str">
        <f t="shared" si="11"/>
        <v>D</v>
      </c>
      <c r="T186" s="40">
        <v>0.95599999999999996</v>
      </c>
      <c r="U186" s="41" t="str">
        <f t="shared" si="12"/>
        <v>S</v>
      </c>
      <c r="V186" s="40">
        <v>17.54</v>
      </c>
      <c r="W186" s="41" t="str">
        <f t="shared" si="13"/>
        <v>S</v>
      </c>
      <c r="X186" s="40">
        <v>21.78</v>
      </c>
      <c r="Y186" s="41" t="str">
        <f t="shared" si="14"/>
        <v>S</v>
      </c>
    </row>
    <row r="187" spans="1:25" ht="18" customHeight="1">
      <c r="A187" s="36">
        <v>2793</v>
      </c>
      <c r="B187" s="37" t="s">
        <v>295</v>
      </c>
      <c r="C187" s="37" t="s">
        <v>296</v>
      </c>
      <c r="D187" s="37" t="s">
        <v>235</v>
      </c>
      <c r="E187" s="37" t="s">
        <v>236</v>
      </c>
      <c r="F187" s="37" t="s">
        <v>237</v>
      </c>
      <c r="G187" s="37" t="s">
        <v>238</v>
      </c>
      <c r="H187" s="37" t="s">
        <v>297</v>
      </c>
      <c r="I187" s="37" t="s">
        <v>247</v>
      </c>
      <c r="J187" s="38">
        <v>5.7</v>
      </c>
      <c r="K187" s="44">
        <v>0.09</v>
      </c>
      <c r="L187" s="40">
        <v>0.23699999999999999</v>
      </c>
      <c r="M187" s="41" t="str">
        <f t="shared" si="15"/>
        <v>L</v>
      </c>
      <c r="N187" s="40">
        <v>6.155520000000001</v>
      </c>
      <c r="O187" s="41" t="str">
        <f t="shared" si="16"/>
        <v>L</v>
      </c>
      <c r="P187" s="40">
        <v>102.27200000000001</v>
      </c>
      <c r="Q187" s="41" t="str">
        <f t="shared" si="17"/>
        <v>M</v>
      </c>
      <c r="R187" s="40">
        <v>0.68400000000000005</v>
      </c>
      <c r="S187" s="41" t="str">
        <f t="shared" si="11"/>
        <v>S</v>
      </c>
      <c r="T187" s="40">
        <v>0.55400000000000005</v>
      </c>
      <c r="U187" s="41" t="str">
        <f t="shared" si="12"/>
        <v>S</v>
      </c>
      <c r="V187" s="40">
        <v>14.44</v>
      </c>
      <c r="W187" s="41" t="str">
        <f t="shared" si="13"/>
        <v>S</v>
      </c>
      <c r="X187" s="40">
        <v>20.14</v>
      </c>
      <c r="Y187" s="41" t="str">
        <f t="shared" si="14"/>
        <v>S</v>
      </c>
    </row>
    <row r="188" spans="1:25" ht="18" customHeight="1">
      <c r="A188" s="36">
        <v>2794</v>
      </c>
      <c r="B188" s="37" t="s">
        <v>298</v>
      </c>
      <c r="C188" s="37" t="s">
        <v>299</v>
      </c>
      <c r="D188" s="37" t="s">
        <v>235</v>
      </c>
      <c r="E188" s="37" t="s">
        <v>236</v>
      </c>
      <c r="F188" s="37" t="s">
        <v>237</v>
      </c>
      <c r="G188" s="37" t="s">
        <v>238</v>
      </c>
      <c r="H188" s="37" t="s">
        <v>265</v>
      </c>
      <c r="I188" s="37" t="s">
        <v>240</v>
      </c>
      <c r="J188" s="38">
        <v>6.4</v>
      </c>
      <c r="K188" s="44">
        <v>0.24</v>
      </c>
      <c r="L188" s="40">
        <v>0.71099999999999997</v>
      </c>
      <c r="M188" s="41" t="str">
        <f t="shared" si="15"/>
        <v>M</v>
      </c>
      <c r="N188" s="40">
        <v>4.6166400000000003</v>
      </c>
      <c r="O188" s="41" t="str">
        <f t="shared" si="16"/>
        <v>L</v>
      </c>
      <c r="P188" s="40">
        <v>190.34560000000002</v>
      </c>
      <c r="Q188" s="41" t="str">
        <f t="shared" si="17"/>
        <v>H</v>
      </c>
      <c r="R188" s="40">
        <v>0.65</v>
      </c>
      <c r="S188" s="41" t="str">
        <f t="shared" si="11"/>
        <v>S</v>
      </c>
      <c r="T188" s="40">
        <v>1.282</v>
      </c>
      <c r="U188" s="41" t="str">
        <f t="shared" si="12"/>
        <v>S</v>
      </c>
      <c r="V188" s="40">
        <v>11.79</v>
      </c>
      <c r="W188" s="41" t="str">
        <f t="shared" si="13"/>
        <v>S</v>
      </c>
      <c r="X188" s="40">
        <v>16.32</v>
      </c>
      <c r="Y188" s="41" t="str">
        <f t="shared" si="14"/>
        <v>S</v>
      </c>
    </row>
    <row r="189" spans="1:25" ht="18" customHeight="1">
      <c r="A189" s="36">
        <v>2795</v>
      </c>
      <c r="B189" s="37" t="s">
        <v>300</v>
      </c>
      <c r="C189" s="37" t="s">
        <v>301</v>
      </c>
      <c r="D189" s="37" t="s">
        <v>235</v>
      </c>
      <c r="E189" s="37" t="s">
        <v>236</v>
      </c>
      <c r="F189" s="37" t="s">
        <v>237</v>
      </c>
      <c r="G189" s="37" t="s">
        <v>238</v>
      </c>
      <c r="H189" s="37" t="s">
        <v>302</v>
      </c>
      <c r="I189" s="37" t="s">
        <v>240</v>
      </c>
      <c r="J189" s="38">
        <v>8.3000000000000007</v>
      </c>
      <c r="K189" s="44">
        <v>0.44</v>
      </c>
      <c r="L189" s="40">
        <v>0.47399999999999998</v>
      </c>
      <c r="M189" s="41" t="str">
        <f t="shared" si="15"/>
        <v>L</v>
      </c>
      <c r="N189" s="40">
        <v>3.0777600000000005</v>
      </c>
      <c r="O189" s="41" t="str">
        <f t="shared" si="16"/>
        <v>L</v>
      </c>
      <c r="P189" s="40">
        <v>341.57760000000002</v>
      </c>
      <c r="Q189" s="41" t="str">
        <f t="shared" si="17"/>
        <v>H</v>
      </c>
      <c r="R189" s="40">
        <v>0.35399999999999998</v>
      </c>
      <c r="S189" s="41" t="str">
        <f t="shared" si="11"/>
        <v>D</v>
      </c>
      <c r="T189" s="40">
        <v>0.71799999999999997</v>
      </c>
      <c r="U189" s="41" t="str">
        <f t="shared" si="12"/>
        <v>S</v>
      </c>
      <c r="V189" s="40">
        <v>3.52</v>
      </c>
      <c r="W189" s="41" t="str">
        <f t="shared" si="13"/>
        <v>D</v>
      </c>
      <c r="X189" s="40">
        <v>4.8559999999999999</v>
      </c>
      <c r="Y189" s="41" t="str">
        <f t="shared" si="14"/>
        <v>S</v>
      </c>
    </row>
    <row r="190" spans="1:25" ht="18" customHeight="1">
      <c r="A190" s="36">
        <v>2796</v>
      </c>
      <c r="B190" s="37" t="s">
        <v>303</v>
      </c>
      <c r="C190" s="37" t="s">
        <v>304</v>
      </c>
      <c r="D190" s="37" t="s">
        <v>235</v>
      </c>
      <c r="E190" s="37" t="s">
        <v>236</v>
      </c>
      <c r="F190" s="37" t="s">
        <v>237</v>
      </c>
      <c r="G190" s="37" t="s">
        <v>238</v>
      </c>
      <c r="H190" s="37" t="s">
        <v>305</v>
      </c>
      <c r="I190" s="37" t="s">
        <v>240</v>
      </c>
      <c r="J190" s="38">
        <v>7.4</v>
      </c>
      <c r="K190" s="44">
        <v>0.57999999999999996</v>
      </c>
      <c r="L190" s="40">
        <v>0.71099999999999997</v>
      </c>
      <c r="M190" s="41" t="str">
        <f t="shared" si="15"/>
        <v>M</v>
      </c>
      <c r="N190" s="40">
        <v>21.544320000000003</v>
      </c>
      <c r="O190" s="41" t="str">
        <f t="shared" si="16"/>
        <v>M</v>
      </c>
      <c r="P190" s="40">
        <v>215.26080000000002</v>
      </c>
      <c r="Q190" s="41" t="str">
        <f t="shared" si="17"/>
        <v>H</v>
      </c>
      <c r="R190" s="40">
        <v>0.88</v>
      </c>
      <c r="S190" s="41" t="str">
        <f t="shared" si="11"/>
        <v>S</v>
      </c>
      <c r="T190" s="40">
        <v>2.206</v>
      </c>
      <c r="U190" s="41" t="str">
        <f t="shared" si="12"/>
        <v>S</v>
      </c>
      <c r="V190" s="40">
        <v>21.1</v>
      </c>
      <c r="W190" s="41" t="str">
        <f t="shared" si="13"/>
        <v>S</v>
      </c>
      <c r="X190" s="40">
        <v>14.16</v>
      </c>
      <c r="Y190" s="41" t="str">
        <f t="shared" si="14"/>
        <v>S</v>
      </c>
    </row>
    <row r="191" spans="1:25" ht="18" customHeight="1">
      <c r="A191" s="36">
        <v>2797</v>
      </c>
      <c r="B191" s="37" t="s">
        <v>306</v>
      </c>
      <c r="C191" s="37" t="s">
        <v>307</v>
      </c>
      <c r="D191" s="37" t="s">
        <v>235</v>
      </c>
      <c r="E191" s="37" t="s">
        <v>236</v>
      </c>
      <c r="F191" s="37" t="s">
        <v>237</v>
      </c>
      <c r="G191" s="37" t="s">
        <v>238</v>
      </c>
      <c r="H191" s="37" t="s">
        <v>308</v>
      </c>
      <c r="I191" s="37" t="s">
        <v>240</v>
      </c>
      <c r="J191" s="38">
        <v>7.4</v>
      </c>
      <c r="K191" s="44">
        <v>0.17</v>
      </c>
      <c r="L191" s="40">
        <v>0.39500000000000002</v>
      </c>
      <c r="M191" s="41" t="str">
        <f t="shared" si="15"/>
        <v>L</v>
      </c>
      <c r="N191" s="40">
        <v>3.0777600000000005</v>
      </c>
      <c r="O191" s="41" t="str">
        <f t="shared" si="16"/>
        <v>L</v>
      </c>
      <c r="P191" s="40">
        <v>113.75040000000001</v>
      </c>
      <c r="Q191" s="41" t="str">
        <f t="shared" si="17"/>
        <v>M</v>
      </c>
      <c r="R191" s="40">
        <v>0.32</v>
      </c>
      <c r="S191" s="41" t="str">
        <f t="shared" si="11"/>
        <v>D</v>
      </c>
      <c r="T191" s="40">
        <v>1.3859999999999999</v>
      </c>
      <c r="U191" s="41" t="str">
        <f t="shared" si="12"/>
        <v>S</v>
      </c>
      <c r="V191" s="40">
        <v>6.048</v>
      </c>
      <c r="W191" s="41" t="str">
        <f t="shared" si="13"/>
        <v>S</v>
      </c>
      <c r="X191" s="40">
        <v>18.37</v>
      </c>
      <c r="Y191" s="41" t="str">
        <f t="shared" si="14"/>
        <v>S</v>
      </c>
    </row>
    <row r="192" spans="1:25" ht="18" customHeight="1">
      <c r="A192" s="36">
        <v>2798</v>
      </c>
      <c r="B192" s="37" t="s">
        <v>309</v>
      </c>
      <c r="C192" s="37" t="s">
        <v>310</v>
      </c>
      <c r="D192" s="37" t="s">
        <v>235</v>
      </c>
      <c r="E192" s="37" t="s">
        <v>236</v>
      </c>
      <c r="F192" s="37" t="s">
        <v>237</v>
      </c>
      <c r="G192" s="37" t="s">
        <v>238</v>
      </c>
      <c r="H192" s="37" t="s">
        <v>311</v>
      </c>
      <c r="I192" s="37" t="s">
        <v>240</v>
      </c>
      <c r="J192" s="38">
        <v>7</v>
      </c>
      <c r="K192" s="44">
        <v>0.21</v>
      </c>
      <c r="L192" s="40">
        <v>0.79</v>
      </c>
      <c r="M192" s="41" t="str">
        <f t="shared" si="15"/>
        <v>H</v>
      </c>
      <c r="N192" s="40">
        <v>26.160959999999999</v>
      </c>
      <c r="O192" s="41" t="str">
        <f t="shared" si="16"/>
        <v>H</v>
      </c>
      <c r="P192" s="40">
        <v>245.72480000000002</v>
      </c>
      <c r="Q192" s="41" t="str">
        <f t="shared" si="17"/>
        <v>H</v>
      </c>
      <c r="R192" s="40">
        <v>2.1779999999999999</v>
      </c>
      <c r="S192" s="41" t="str">
        <f t="shared" si="11"/>
        <v>S</v>
      </c>
      <c r="T192" s="40">
        <v>1.208</v>
      </c>
      <c r="U192" s="41" t="str">
        <f t="shared" si="12"/>
        <v>S</v>
      </c>
      <c r="V192" s="40">
        <v>12.66</v>
      </c>
      <c r="W192" s="41" t="str">
        <f t="shared" si="13"/>
        <v>S</v>
      </c>
      <c r="X192" s="40">
        <v>19.899999999999999</v>
      </c>
      <c r="Y192" s="41" t="str">
        <f t="shared" si="14"/>
        <v>S</v>
      </c>
    </row>
    <row r="193" spans="1:25" ht="18" customHeight="1">
      <c r="A193" s="36">
        <v>2799</v>
      </c>
      <c r="B193" s="37" t="s">
        <v>312</v>
      </c>
      <c r="C193" s="37" t="s">
        <v>313</v>
      </c>
      <c r="D193" s="37" t="s">
        <v>235</v>
      </c>
      <c r="E193" s="37" t="s">
        <v>236</v>
      </c>
      <c r="F193" s="37" t="s">
        <v>237</v>
      </c>
      <c r="G193" s="37" t="s">
        <v>238</v>
      </c>
      <c r="H193" s="37" t="s">
        <v>314</v>
      </c>
      <c r="I193" s="37" t="s">
        <v>240</v>
      </c>
      <c r="J193" s="38">
        <v>6.8</v>
      </c>
      <c r="K193" s="44">
        <v>0.18</v>
      </c>
      <c r="L193" s="40">
        <v>0.79</v>
      </c>
      <c r="M193" s="41" t="str">
        <f t="shared" si="15"/>
        <v>H</v>
      </c>
      <c r="N193" s="40">
        <v>4.6166400000000003</v>
      </c>
      <c r="O193" s="41" t="str">
        <f t="shared" si="16"/>
        <v>L</v>
      </c>
      <c r="P193" s="40">
        <v>347.12640000000005</v>
      </c>
      <c r="Q193" s="41" t="str">
        <f t="shared" si="17"/>
        <v>H</v>
      </c>
      <c r="R193" s="40">
        <v>1.048</v>
      </c>
      <c r="S193" s="41" t="str">
        <f t="shared" si="11"/>
        <v>S</v>
      </c>
      <c r="T193" s="40">
        <v>2.2799999999999998</v>
      </c>
      <c r="U193" s="41" t="str">
        <f t="shared" si="12"/>
        <v>S</v>
      </c>
      <c r="V193" s="40">
        <v>20.36</v>
      </c>
      <c r="W193" s="41" t="str">
        <f t="shared" si="13"/>
        <v>S</v>
      </c>
      <c r="X193" s="40">
        <v>20.9</v>
      </c>
      <c r="Y193" s="41" t="str">
        <f t="shared" si="14"/>
        <v>S</v>
      </c>
    </row>
    <row r="194" spans="1:25" ht="18" customHeight="1">
      <c r="A194" s="36">
        <v>2800</v>
      </c>
      <c r="B194" s="37" t="s">
        <v>315</v>
      </c>
      <c r="C194" s="37" t="s">
        <v>316</v>
      </c>
      <c r="D194" s="37" t="s">
        <v>235</v>
      </c>
      <c r="E194" s="37" t="s">
        <v>236</v>
      </c>
      <c r="F194" s="37" t="s">
        <v>237</v>
      </c>
      <c r="G194" s="37" t="s">
        <v>238</v>
      </c>
      <c r="H194" s="37" t="s">
        <v>317</v>
      </c>
      <c r="I194" s="37" t="s">
        <v>247</v>
      </c>
      <c r="J194" s="38">
        <v>5.7</v>
      </c>
      <c r="K194" s="44">
        <v>0.08</v>
      </c>
      <c r="L194" s="40">
        <v>0.158</v>
      </c>
      <c r="M194" s="41" t="str">
        <f t="shared" si="15"/>
        <v>L</v>
      </c>
      <c r="N194" s="40">
        <v>4.6166400000000003</v>
      </c>
      <c r="O194" s="41" t="str">
        <f t="shared" si="16"/>
        <v>L</v>
      </c>
      <c r="P194" s="40">
        <v>123.54240000000001</v>
      </c>
      <c r="Q194" s="41" t="str">
        <f t="shared" si="17"/>
        <v>M</v>
      </c>
      <c r="R194" s="40">
        <v>0.64</v>
      </c>
      <c r="S194" s="41" t="str">
        <f t="shared" si="11"/>
        <v>S</v>
      </c>
      <c r="T194" s="40">
        <v>0.94</v>
      </c>
      <c r="U194" s="41" t="str">
        <f t="shared" si="12"/>
        <v>S</v>
      </c>
      <c r="V194" s="40">
        <v>17.25</v>
      </c>
      <c r="W194" s="41" t="str">
        <f t="shared" si="13"/>
        <v>S</v>
      </c>
      <c r="X194" s="40">
        <v>22.04</v>
      </c>
      <c r="Y194" s="41" t="str">
        <f t="shared" si="14"/>
        <v>S</v>
      </c>
    </row>
    <row r="195" spans="1:25" ht="18" customHeight="1">
      <c r="A195" s="36">
        <v>2801</v>
      </c>
      <c r="B195" s="37" t="s">
        <v>318</v>
      </c>
      <c r="C195" s="37" t="s">
        <v>319</v>
      </c>
      <c r="D195" s="37" t="s">
        <v>235</v>
      </c>
      <c r="E195" s="37" t="s">
        <v>236</v>
      </c>
      <c r="F195" s="37" t="s">
        <v>237</v>
      </c>
      <c r="G195" s="37" t="s">
        <v>238</v>
      </c>
      <c r="H195" s="37" t="s">
        <v>320</v>
      </c>
      <c r="I195" s="37" t="s">
        <v>240</v>
      </c>
      <c r="J195" s="38">
        <v>6.5</v>
      </c>
      <c r="K195" s="44">
        <v>0.21</v>
      </c>
      <c r="L195" s="40">
        <v>0.47399999999999998</v>
      </c>
      <c r="M195" s="41" t="str">
        <f t="shared" si="15"/>
        <v>L</v>
      </c>
      <c r="N195" s="40">
        <v>3.0777600000000005</v>
      </c>
      <c r="O195" s="41" t="str">
        <f t="shared" si="16"/>
        <v>L</v>
      </c>
      <c r="P195" s="40">
        <v>209.22240000000002</v>
      </c>
      <c r="Q195" s="41" t="str">
        <f t="shared" si="17"/>
        <v>H</v>
      </c>
      <c r="R195" s="40">
        <v>0.68400000000000005</v>
      </c>
      <c r="S195" s="41" t="str">
        <f t="shared" si="11"/>
        <v>S</v>
      </c>
      <c r="T195" s="40">
        <v>1.224</v>
      </c>
      <c r="U195" s="41" t="str">
        <f t="shared" si="12"/>
        <v>S</v>
      </c>
      <c r="V195" s="40">
        <v>10.99</v>
      </c>
      <c r="W195" s="41" t="str">
        <f t="shared" si="13"/>
        <v>S</v>
      </c>
      <c r="X195" s="40">
        <v>17.329999999999998</v>
      </c>
      <c r="Y195" s="41" t="str">
        <f t="shared" si="14"/>
        <v>S</v>
      </c>
    </row>
    <row r="196" spans="1:25" ht="18" customHeight="1">
      <c r="A196" s="36">
        <v>2802</v>
      </c>
      <c r="B196" s="37" t="s">
        <v>321</v>
      </c>
      <c r="C196" s="37" t="s">
        <v>249</v>
      </c>
      <c r="D196" s="37" t="s">
        <v>235</v>
      </c>
      <c r="E196" s="37" t="s">
        <v>236</v>
      </c>
      <c r="F196" s="37" t="s">
        <v>237</v>
      </c>
      <c r="G196" s="37" t="s">
        <v>238</v>
      </c>
      <c r="H196" s="37" t="s">
        <v>322</v>
      </c>
      <c r="I196" s="37" t="s">
        <v>240</v>
      </c>
      <c r="J196" s="38">
        <v>8.3000000000000007</v>
      </c>
      <c r="K196" s="44">
        <v>0.41</v>
      </c>
      <c r="L196" s="40">
        <v>0.47399999999999998</v>
      </c>
      <c r="M196" s="41" t="str">
        <f t="shared" si="15"/>
        <v>L</v>
      </c>
      <c r="N196" s="40">
        <v>13.336959999999999</v>
      </c>
      <c r="O196" s="41" t="str">
        <f t="shared" si="16"/>
        <v>M</v>
      </c>
      <c r="P196" s="40">
        <v>333.6352</v>
      </c>
      <c r="Q196" s="41" t="str">
        <f t="shared" si="17"/>
        <v>H</v>
      </c>
      <c r="R196" s="40">
        <v>0.63</v>
      </c>
      <c r="S196" s="41" t="str">
        <f t="shared" si="11"/>
        <v>S</v>
      </c>
      <c r="T196" s="40">
        <v>0.71799999999999997</v>
      </c>
      <c r="U196" s="41" t="str">
        <f t="shared" si="12"/>
        <v>S</v>
      </c>
      <c r="V196" s="40">
        <v>3.6920000000000002</v>
      </c>
      <c r="W196" s="41" t="str">
        <f t="shared" si="13"/>
        <v>D</v>
      </c>
      <c r="X196" s="40">
        <v>8.42</v>
      </c>
      <c r="Y196" s="41" t="str">
        <f t="shared" si="14"/>
        <v>S</v>
      </c>
    </row>
    <row r="197" spans="1:25" ht="18" customHeight="1">
      <c r="A197" s="36">
        <v>2803</v>
      </c>
      <c r="B197" s="37" t="s">
        <v>323</v>
      </c>
      <c r="C197" s="37" t="s">
        <v>324</v>
      </c>
      <c r="D197" s="37" t="s">
        <v>235</v>
      </c>
      <c r="E197" s="37" t="s">
        <v>236</v>
      </c>
      <c r="F197" s="37" t="s">
        <v>237</v>
      </c>
      <c r="G197" s="37" t="s">
        <v>238</v>
      </c>
      <c r="H197" s="37"/>
      <c r="I197" s="37" t="s">
        <v>240</v>
      </c>
      <c r="J197" s="38">
        <v>7.4</v>
      </c>
      <c r="K197" s="44">
        <v>0.14000000000000001</v>
      </c>
      <c r="L197" s="40">
        <v>0.47399999999999998</v>
      </c>
      <c r="M197" s="41" t="str">
        <f t="shared" si="15"/>
        <v>L</v>
      </c>
      <c r="N197" s="40">
        <v>3.0777600000000005</v>
      </c>
      <c r="O197" s="41" t="str">
        <f t="shared" si="16"/>
        <v>L</v>
      </c>
      <c r="P197" s="40">
        <v>102.8704</v>
      </c>
      <c r="Q197" s="41" t="str">
        <f t="shared" si="17"/>
        <v>M</v>
      </c>
      <c r="R197" s="40">
        <v>0.33200000000000002</v>
      </c>
      <c r="S197" s="41" t="str">
        <f t="shared" ref="S197:S260" si="18">IF(R197&gt;0.6,"S","D")</f>
        <v>D</v>
      </c>
      <c r="T197" s="40">
        <v>1.3580000000000001</v>
      </c>
      <c r="U197" s="41" t="str">
        <f t="shared" ref="U197:U260" si="19">IF(T197&gt;0.2,"S","D")</f>
        <v>S</v>
      </c>
      <c r="V197" s="40">
        <v>5.992</v>
      </c>
      <c r="W197" s="41" t="str">
        <f t="shared" ref="W197:W260" si="20">IF(V197&gt;4.5,"S","D")</f>
        <v>S</v>
      </c>
      <c r="X197" s="40">
        <v>18.489999999999998</v>
      </c>
      <c r="Y197" s="41" t="str">
        <f t="shared" ref="Y197:Y260" si="21">IF(X197&gt;2,"S","D")</f>
        <v>S</v>
      </c>
    </row>
    <row r="198" spans="1:25" ht="18" customHeight="1">
      <c r="A198" s="36">
        <v>2804</v>
      </c>
      <c r="B198" s="37" t="s">
        <v>325</v>
      </c>
      <c r="C198" s="37" t="s">
        <v>326</v>
      </c>
      <c r="D198" s="37" t="s">
        <v>327</v>
      </c>
      <c r="E198" s="37" t="s">
        <v>328</v>
      </c>
      <c r="F198" s="37" t="s">
        <v>329</v>
      </c>
      <c r="G198" s="37" t="s">
        <v>232</v>
      </c>
      <c r="H198" s="37" t="s">
        <v>330</v>
      </c>
      <c r="I198" s="37" t="s">
        <v>29</v>
      </c>
      <c r="J198" s="38">
        <v>8.1</v>
      </c>
      <c r="K198" s="44">
        <v>0.23</v>
      </c>
      <c r="L198" s="41">
        <v>0.78</v>
      </c>
      <c r="M198" s="41" t="str">
        <f t="shared" si="15"/>
        <v>H</v>
      </c>
      <c r="N198" s="40">
        <v>23.596160000000001</v>
      </c>
      <c r="O198" s="41" t="str">
        <f t="shared" si="16"/>
        <v>H</v>
      </c>
      <c r="P198" s="40">
        <v>148.512</v>
      </c>
      <c r="Q198" s="41" t="str">
        <f t="shared" si="17"/>
        <v>H</v>
      </c>
      <c r="R198" s="40">
        <v>2.1680000000000001</v>
      </c>
      <c r="S198" s="41" t="str">
        <f t="shared" si="18"/>
        <v>S</v>
      </c>
      <c r="T198" s="40">
        <v>1.492</v>
      </c>
      <c r="U198" s="41" t="str">
        <f t="shared" si="19"/>
        <v>S</v>
      </c>
      <c r="V198" s="40">
        <v>9.3239999999999998</v>
      </c>
      <c r="W198" s="41" t="str">
        <f t="shared" si="20"/>
        <v>S</v>
      </c>
      <c r="X198" s="40">
        <v>6.798</v>
      </c>
      <c r="Y198" s="41" t="str">
        <f t="shared" si="21"/>
        <v>S</v>
      </c>
    </row>
    <row r="199" spans="1:25" ht="18" customHeight="1">
      <c r="A199" s="36">
        <v>2805</v>
      </c>
      <c r="B199" s="37" t="s">
        <v>331</v>
      </c>
      <c r="C199" s="37" t="s">
        <v>332</v>
      </c>
      <c r="D199" s="37" t="s">
        <v>327</v>
      </c>
      <c r="E199" s="37" t="s">
        <v>328</v>
      </c>
      <c r="F199" s="37" t="s">
        <v>329</v>
      </c>
      <c r="G199" s="37" t="s">
        <v>232</v>
      </c>
      <c r="H199" s="37">
        <v>1</v>
      </c>
      <c r="I199" s="37" t="s">
        <v>29</v>
      </c>
      <c r="J199" s="38">
        <v>8.1</v>
      </c>
      <c r="K199" s="44">
        <v>0.39</v>
      </c>
      <c r="L199" s="40">
        <v>0.92399999999999993</v>
      </c>
      <c r="M199" s="41" t="str">
        <f t="shared" si="15"/>
        <v>H</v>
      </c>
      <c r="N199" s="40">
        <v>29.238720000000004</v>
      </c>
      <c r="O199" s="41" t="str">
        <f t="shared" si="16"/>
        <v>H</v>
      </c>
      <c r="P199" s="40">
        <v>199.04960000000003</v>
      </c>
      <c r="Q199" s="41" t="str">
        <f t="shared" si="17"/>
        <v>H</v>
      </c>
      <c r="R199" s="40">
        <v>1.64</v>
      </c>
      <c r="S199" s="41" t="str">
        <f t="shared" si="18"/>
        <v>S</v>
      </c>
      <c r="T199" s="40">
        <v>2.37</v>
      </c>
      <c r="U199" s="41" t="str">
        <f t="shared" si="19"/>
        <v>S</v>
      </c>
      <c r="V199" s="40">
        <v>12.37</v>
      </c>
      <c r="W199" s="41" t="str">
        <f t="shared" si="20"/>
        <v>S</v>
      </c>
      <c r="X199" s="40">
        <v>8.35</v>
      </c>
      <c r="Y199" s="41" t="str">
        <f t="shared" si="21"/>
        <v>S</v>
      </c>
    </row>
    <row r="200" spans="1:25" ht="18" customHeight="1">
      <c r="A200" s="36">
        <v>2806</v>
      </c>
      <c r="B200" s="37" t="s">
        <v>333</v>
      </c>
      <c r="C200" s="37" t="s">
        <v>334</v>
      </c>
      <c r="D200" s="37" t="s">
        <v>327</v>
      </c>
      <c r="E200" s="37" t="s">
        <v>328</v>
      </c>
      <c r="F200" s="37" t="s">
        <v>329</v>
      </c>
      <c r="G200" s="37" t="s">
        <v>232</v>
      </c>
      <c r="H200" s="37">
        <v>158</v>
      </c>
      <c r="I200" s="37" t="s">
        <v>29</v>
      </c>
      <c r="J200" s="38">
        <v>8.1</v>
      </c>
      <c r="K200" s="44">
        <v>0.32</v>
      </c>
      <c r="L200" s="40">
        <v>0.77</v>
      </c>
      <c r="M200" s="41" t="str">
        <f t="shared" si="15"/>
        <v>H</v>
      </c>
      <c r="N200" s="40">
        <v>45.140480000000004</v>
      </c>
      <c r="O200" s="41" t="str">
        <f t="shared" si="16"/>
        <v>H</v>
      </c>
      <c r="P200" s="40">
        <v>143.61600000000001</v>
      </c>
      <c r="Q200" s="41" t="str">
        <f t="shared" si="17"/>
        <v>H</v>
      </c>
      <c r="R200" s="40">
        <v>1.0760000000000001</v>
      </c>
      <c r="S200" s="41" t="str">
        <f t="shared" si="18"/>
        <v>S</v>
      </c>
      <c r="T200" s="40">
        <v>1.0740000000000001</v>
      </c>
      <c r="U200" s="41" t="str">
        <f t="shared" si="19"/>
        <v>S</v>
      </c>
      <c r="V200" s="40">
        <v>10.3</v>
      </c>
      <c r="W200" s="41" t="str">
        <f t="shared" si="20"/>
        <v>S</v>
      </c>
      <c r="X200" s="40">
        <v>2.8780000000000001</v>
      </c>
      <c r="Y200" s="41" t="str">
        <f t="shared" si="21"/>
        <v>S</v>
      </c>
    </row>
    <row r="201" spans="1:25" ht="18" customHeight="1">
      <c r="A201" s="36">
        <v>2807</v>
      </c>
      <c r="B201" s="37" t="s">
        <v>335</v>
      </c>
      <c r="C201" s="37" t="s">
        <v>336</v>
      </c>
      <c r="D201" s="37" t="s">
        <v>327</v>
      </c>
      <c r="E201" s="37" t="s">
        <v>328</v>
      </c>
      <c r="F201" s="37" t="s">
        <v>329</v>
      </c>
      <c r="G201" s="37" t="s">
        <v>232</v>
      </c>
      <c r="H201" s="37" t="s">
        <v>337</v>
      </c>
      <c r="I201" s="37" t="s">
        <v>29</v>
      </c>
      <c r="J201" s="38">
        <v>7.6</v>
      </c>
      <c r="K201" s="44">
        <v>0.69</v>
      </c>
      <c r="L201" s="40">
        <v>0.98</v>
      </c>
      <c r="M201" s="41" t="str">
        <f t="shared" si="15"/>
        <v>H</v>
      </c>
      <c r="N201" s="40">
        <v>73.353279999999998</v>
      </c>
      <c r="O201" s="41" t="str">
        <f t="shared" si="16"/>
        <v>H</v>
      </c>
      <c r="P201" s="40">
        <v>354.96000000000004</v>
      </c>
      <c r="Q201" s="41" t="str">
        <f t="shared" si="17"/>
        <v>H</v>
      </c>
      <c r="R201" s="40">
        <v>2.206</v>
      </c>
      <c r="S201" s="41" t="str">
        <f t="shared" si="18"/>
        <v>S</v>
      </c>
      <c r="T201" s="40">
        <v>0.80600000000000005</v>
      </c>
      <c r="U201" s="41" t="str">
        <f t="shared" si="19"/>
        <v>S</v>
      </c>
      <c r="V201" s="40">
        <v>5.3019999999999996</v>
      </c>
      <c r="W201" s="41" t="str">
        <f t="shared" si="20"/>
        <v>S</v>
      </c>
      <c r="X201" s="40">
        <v>5.0519999999999996</v>
      </c>
      <c r="Y201" s="41" t="str">
        <f t="shared" si="21"/>
        <v>S</v>
      </c>
    </row>
    <row r="202" spans="1:25" ht="18" customHeight="1">
      <c r="A202" s="36">
        <v>2808</v>
      </c>
      <c r="B202" s="37" t="s">
        <v>338</v>
      </c>
      <c r="C202" s="37" t="s">
        <v>339</v>
      </c>
      <c r="D202" s="37" t="s">
        <v>327</v>
      </c>
      <c r="E202" s="37" t="s">
        <v>328</v>
      </c>
      <c r="F202" s="37" t="s">
        <v>329</v>
      </c>
      <c r="G202" s="37" t="s">
        <v>232</v>
      </c>
      <c r="H202" s="37" t="s">
        <v>340</v>
      </c>
      <c r="I202" s="37" t="s">
        <v>29</v>
      </c>
      <c r="J202" s="38">
        <v>8.4</v>
      </c>
      <c r="K202" s="44">
        <v>0.32</v>
      </c>
      <c r="L202" s="40">
        <v>0.92399999999999993</v>
      </c>
      <c r="M202" s="41" t="str">
        <f t="shared" si="15"/>
        <v>H</v>
      </c>
      <c r="N202" s="40">
        <v>22.570240000000002</v>
      </c>
      <c r="O202" s="41" t="str">
        <f t="shared" si="16"/>
        <v>M</v>
      </c>
      <c r="P202" s="40">
        <v>94.547200000000004</v>
      </c>
      <c r="Q202" s="41" t="str">
        <f t="shared" si="17"/>
        <v>M</v>
      </c>
      <c r="R202" s="40">
        <v>1.8740000000000001</v>
      </c>
      <c r="S202" s="41" t="str">
        <f t="shared" si="18"/>
        <v>S</v>
      </c>
      <c r="T202" s="40">
        <v>1.58</v>
      </c>
      <c r="U202" s="41" t="str">
        <f t="shared" si="19"/>
        <v>S</v>
      </c>
      <c r="V202" s="40">
        <v>6.6239999999999997</v>
      </c>
      <c r="W202" s="41" t="str">
        <f t="shared" si="20"/>
        <v>S</v>
      </c>
      <c r="X202" s="40">
        <v>4.0720000000000001</v>
      </c>
      <c r="Y202" s="41" t="str">
        <f t="shared" si="21"/>
        <v>S</v>
      </c>
    </row>
    <row r="203" spans="1:25" ht="18" customHeight="1">
      <c r="A203" s="36">
        <v>2809</v>
      </c>
      <c r="B203" s="37" t="s">
        <v>341</v>
      </c>
      <c r="C203" s="37" t="s">
        <v>342</v>
      </c>
      <c r="D203" s="37" t="s">
        <v>327</v>
      </c>
      <c r="E203" s="37" t="s">
        <v>328</v>
      </c>
      <c r="F203" s="37" t="s">
        <v>329</v>
      </c>
      <c r="G203" s="37" t="s">
        <v>232</v>
      </c>
      <c r="H203" s="37">
        <v>1</v>
      </c>
      <c r="I203" s="37" t="s">
        <v>29</v>
      </c>
      <c r="J203" s="38">
        <v>8</v>
      </c>
      <c r="K203" s="44">
        <v>0.28000000000000003</v>
      </c>
      <c r="L203" s="40">
        <v>0.84699999999999998</v>
      </c>
      <c r="M203" s="41" t="str">
        <f t="shared" si="15"/>
        <v>H</v>
      </c>
      <c r="N203" s="40">
        <v>7.6943999999999999</v>
      </c>
      <c r="O203" s="41" t="str">
        <f t="shared" si="16"/>
        <v>L</v>
      </c>
      <c r="P203" s="40">
        <v>70.121600000000015</v>
      </c>
      <c r="Q203" s="41" t="str">
        <f t="shared" si="17"/>
        <v>M</v>
      </c>
      <c r="R203" s="40">
        <v>1.516</v>
      </c>
      <c r="S203" s="41" t="str">
        <f t="shared" si="18"/>
        <v>S</v>
      </c>
      <c r="T203" s="40">
        <v>0.91</v>
      </c>
      <c r="U203" s="41" t="str">
        <f t="shared" si="19"/>
        <v>S</v>
      </c>
      <c r="V203" s="40">
        <v>6.68</v>
      </c>
      <c r="W203" s="41" t="str">
        <f t="shared" si="20"/>
        <v>S</v>
      </c>
      <c r="X203" s="40">
        <v>4.1059999999999999</v>
      </c>
      <c r="Y203" s="41" t="str">
        <f t="shared" si="21"/>
        <v>S</v>
      </c>
    </row>
    <row r="204" spans="1:25" ht="18" customHeight="1">
      <c r="A204" s="36">
        <v>2810</v>
      </c>
      <c r="B204" s="37" t="s">
        <v>343</v>
      </c>
      <c r="C204" s="37" t="s">
        <v>344</v>
      </c>
      <c r="D204" s="37" t="s">
        <v>327</v>
      </c>
      <c r="E204" s="37" t="s">
        <v>328</v>
      </c>
      <c r="F204" s="37" t="s">
        <v>329</v>
      </c>
      <c r="G204" s="37" t="s">
        <v>232</v>
      </c>
      <c r="H204" s="37" t="s">
        <v>345</v>
      </c>
      <c r="I204" s="37" t="s">
        <v>29</v>
      </c>
      <c r="J204" s="38">
        <v>8.3000000000000007</v>
      </c>
      <c r="K204" s="44">
        <v>0.19</v>
      </c>
      <c r="L204" s="40">
        <v>0.76</v>
      </c>
      <c r="M204" s="41" t="str">
        <f t="shared" si="15"/>
        <v>H</v>
      </c>
      <c r="N204" s="40">
        <v>10.772160000000001</v>
      </c>
      <c r="O204" s="41" t="str">
        <f t="shared" si="16"/>
        <v>M</v>
      </c>
      <c r="P204" s="40">
        <v>66.367999999999995</v>
      </c>
      <c r="Q204" s="41" t="str">
        <f t="shared" si="17"/>
        <v>M</v>
      </c>
      <c r="R204" s="40">
        <v>3.5859999999999999</v>
      </c>
      <c r="S204" s="41" t="str">
        <f t="shared" si="18"/>
        <v>S</v>
      </c>
      <c r="T204" s="40">
        <v>0.82199999999999995</v>
      </c>
      <c r="U204" s="41" t="str">
        <f t="shared" si="19"/>
        <v>S</v>
      </c>
      <c r="V204" s="40">
        <v>5.8179999999999996</v>
      </c>
      <c r="W204" s="41" t="str">
        <f t="shared" si="20"/>
        <v>S</v>
      </c>
      <c r="X204" s="40">
        <v>4.57</v>
      </c>
      <c r="Y204" s="41" t="str">
        <f t="shared" si="21"/>
        <v>S</v>
      </c>
    </row>
    <row r="205" spans="1:25" ht="18" customHeight="1">
      <c r="A205" s="36">
        <v>2811</v>
      </c>
      <c r="B205" s="37" t="s">
        <v>346</v>
      </c>
      <c r="C205" s="37" t="s">
        <v>347</v>
      </c>
      <c r="D205" s="37" t="s">
        <v>327</v>
      </c>
      <c r="E205" s="37" t="s">
        <v>328</v>
      </c>
      <c r="F205" s="37" t="s">
        <v>329</v>
      </c>
      <c r="G205" s="37" t="s">
        <v>232</v>
      </c>
      <c r="H205" s="37" t="s">
        <v>348</v>
      </c>
      <c r="I205" s="37" t="s">
        <v>29</v>
      </c>
      <c r="J205" s="38">
        <v>8.5</v>
      </c>
      <c r="K205" s="44">
        <v>0.21</v>
      </c>
      <c r="L205" s="40">
        <v>0.84699999999999998</v>
      </c>
      <c r="M205" s="41" t="str">
        <f t="shared" si="15"/>
        <v>H</v>
      </c>
      <c r="N205" s="40">
        <v>16.414720000000003</v>
      </c>
      <c r="O205" s="41" t="str">
        <f t="shared" si="16"/>
        <v>M</v>
      </c>
      <c r="P205" s="40">
        <v>69.632000000000005</v>
      </c>
      <c r="Q205" s="41" t="str">
        <f t="shared" si="17"/>
        <v>M</v>
      </c>
      <c r="R205" s="40">
        <v>0.72799999999999998</v>
      </c>
      <c r="S205" s="41" t="str">
        <f t="shared" si="18"/>
        <v>S</v>
      </c>
      <c r="T205" s="40">
        <v>1.0740000000000001</v>
      </c>
      <c r="U205" s="41" t="str">
        <f t="shared" si="19"/>
        <v>S</v>
      </c>
      <c r="V205" s="40">
        <v>9.0939999999999994</v>
      </c>
      <c r="W205" s="41" t="str">
        <f t="shared" si="20"/>
        <v>S</v>
      </c>
      <c r="X205" s="40">
        <v>7.94</v>
      </c>
      <c r="Y205" s="41" t="str">
        <f t="shared" si="21"/>
        <v>S</v>
      </c>
    </row>
    <row r="206" spans="1:25" ht="18" customHeight="1">
      <c r="A206" s="36">
        <v>2812</v>
      </c>
      <c r="B206" s="37" t="s">
        <v>349</v>
      </c>
      <c r="C206" s="37" t="s">
        <v>350</v>
      </c>
      <c r="D206" s="37" t="s">
        <v>327</v>
      </c>
      <c r="E206" s="37" t="s">
        <v>328</v>
      </c>
      <c r="F206" s="37" t="s">
        <v>329</v>
      </c>
      <c r="G206" s="37" t="s">
        <v>232</v>
      </c>
      <c r="H206" s="37" t="s">
        <v>348</v>
      </c>
      <c r="I206" s="37" t="s">
        <v>29</v>
      </c>
      <c r="J206" s="38">
        <v>8.4</v>
      </c>
      <c r="K206" s="44">
        <v>0.26</v>
      </c>
      <c r="L206" s="40">
        <v>0.84699999999999998</v>
      </c>
      <c r="M206" s="41" t="str">
        <f t="shared" si="15"/>
        <v>H</v>
      </c>
      <c r="N206" s="40">
        <v>30.7776</v>
      </c>
      <c r="O206" s="41" t="str">
        <f t="shared" si="16"/>
        <v>H</v>
      </c>
      <c r="P206" s="40">
        <v>115.76320000000001</v>
      </c>
      <c r="Q206" s="41" t="str">
        <f t="shared" si="17"/>
        <v>M</v>
      </c>
      <c r="R206" s="40">
        <v>1.788</v>
      </c>
      <c r="S206" s="41" t="str">
        <f t="shared" si="18"/>
        <v>S</v>
      </c>
      <c r="T206" s="40">
        <v>1.1200000000000001</v>
      </c>
      <c r="U206" s="41" t="str">
        <f t="shared" si="19"/>
        <v>S</v>
      </c>
      <c r="V206" s="40">
        <v>7.944</v>
      </c>
      <c r="W206" s="41" t="str">
        <f t="shared" si="20"/>
        <v>S</v>
      </c>
      <c r="X206" s="40">
        <v>5.23</v>
      </c>
      <c r="Y206" s="41" t="str">
        <f t="shared" si="21"/>
        <v>S</v>
      </c>
    </row>
    <row r="207" spans="1:25" ht="18" customHeight="1">
      <c r="A207" s="36">
        <v>2813</v>
      </c>
      <c r="B207" s="37" t="s">
        <v>351</v>
      </c>
      <c r="C207" s="37" t="s">
        <v>344</v>
      </c>
      <c r="D207" s="37" t="s">
        <v>327</v>
      </c>
      <c r="E207" s="37" t="s">
        <v>328</v>
      </c>
      <c r="F207" s="37" t="s">
        <v>329</v>
      </c>
      <c r="G207" s="37" t="s">
        <v>232</v>
      </c>
      <c r="H207" s="37" t="s">
        <v>352</v>
      </c>
      <c r="I207" s="37" t="s">
        <v>29</v>
      </c>
      <c r="J207" s="38">
        <v>8.5</v>
      </c>
      <c r="K207" s="44">
        <v>0.23</v>
      </c>
      <c r="L207" s="40">
        <v>0.92399999999999993</v>
      </c>
      <c r="M207" s="41" t="str">
        <f t="shared" si="15"/>
        <v>H</v>
      </c>
      <c r="N207" s="40">
        <v>16.927680000000002</v>
      </c>
      <c r="O207" s="41" t="str">
        <f t="shared" si="16"/>
        <v>M</v>
      </c>
      <c r="P207" s="40">
        <v>110.4864</v>
      </c>
      <c r="Q207" s="41" t="str">
        <f t="shared" si="17"/>
        <v>M</v>
      </c>
      <c r="R207" s="40">
        <v>1.494</v>
      </c>
      <c r="S207" s="41" t="str">
        <f t="shared" si="18"/>
        <v>S</v>
      </c>
      <c r="T207" s="40">
        <v>0.98599999999999999</v>
      </c>
      <c r="U207" s="41" t="str">
        <f t="shared" si="19"/>
        <v>S</v>
      </c>
      <c r="V207" s="40">
        <v>9.5540000000000003</v>
      </c>
      <c r="W207" s="41" t="str">
        <f t="shared" si="20"/>
        <v>S</v>
      </c>
      <c r="X207" s="40">
        <v>5.1760000000000002</v>
      </c>
      <c r="Y207" s="41" t="str">
        <f t="shared" si="21"/>
        <v>S</v>
      </c>
    </row>
    <row r="208" spans="1:25" ht="18" customHeight="1">
      <c r="A208" s="36">
        <v>2814</v>
      </c>
      <c r="B208" s="37" t="s">
        <v>353</v>
      </c>
      <c r="C208" s="37" t="s">
        <v>326</v>
      </c>
      <c r="D208" s="37" t="s">
        <v>327</v>
      </c>
      <c r="E208" s="37" t="s">
        <v>328</v>
      </c>
      <c r="F208" s="37" t="s">
        <v>329</v>
      </c>
      <c r="G208" s="37" t="s">
        <v>232</v>
      </c>
      <c r="H208" s="37" t="s">
        <v>354</v>
      </c>
      <c r="I208" s="37" t="s">
        <v>29</v>
      </c>
      <c r="J208" s="38">
        <v>8.1999999999999993</v>
      </c>
      <c r="K208" s="44">
        <v>0.33</v>
      </c>
      <c r="L208" s="40">
        <v>0.92399999999999993</v>
      </c>
      <c r="M208" s="41" t="str">
        <f t="shared" si="15"/>
        <v>H</v>
      </c>
      <c r="N208" s="40">
        <v>12.824000000000002</v>
      </c>
      <c r="O208" s="41" t="str">
        <f t="shared" si="16"/>
        <v>M</v>
      </c>
      <c r="P208" s="40">
        <v>86.55040000000001</v>
      </c>
      <c r="Q208" s="41" t="str">
        <f t="shared" si="17"/>
        <v>M</v>
      </c>
      <c r="R208" s="40">
        <v>0.99399999999999999</v>
      </c>
      <c r="S208" s="41" t="str">
        <f t="shared" si="18"/>
        <v>S</v>
      </c>
      <c r="T208" s="40">
        <v>0.71799999999999997</v>
      </c>
      <c r="U208" s="41" t="str">
        <f t="shared" si="19"/>
        <v>S</v>
      </c>
      <c r="V208" s="40">
        <v>5.5880000000000001</v>
      </c>
      <c r="W208" s="41" t="str">
        <f t="shared" si="20"/>
        <v>S</v>
      </c>
      <c r="X208" s="40">
        <v>7.726</v>
      </c>
      <c r="Y208" s="41" t="str">
        <f t="shared" si="21"/>
        <v>S</v>
      </c>
    </row>
    <row r="209" spans="1:25" ht="18" customHeight="1">
      <c r="A209" s="36">
        <v>2815</v>
      </c>
      <c r="B209" s="37" t="s">
        <v>355</v>
      </c>
      <c r="C209" s="37" t="s">
        <v>326</v>
      </c>
      <c r="D209" s="37" t="s">
        <v>327</v>
      </c>
      <c r="E209" s="37" t="s">
        <v>328</v>
      </c>
      <c r="F209" s="37" t="s">
        <v>329</v>
      </c>
      <c r="G209" s="37" t="s">
        <v>232</v>
      </c>
      <c r="H209" s="37" t="s">
        <v>356</v>
      </c>
      <c r="I209" s="37" t="s">
        <v>29</v>
      </c>
      <c r="J209" s="38">
        <v>8.1999999999999993</v>
      </c>
      <c r="K209" s="44">
        <v>0.25</v>
      </c>
      <c r="L209" s="40">
        <v>0.98</v>
      </c>
      <c r="M209" s="41" t="str">
        <f t="shared" si="15"/>
        <v>H</v>
      </c>
      <c r="N209" s="40">
        <v>43.088640000000005</v>
      </c>
      <c r="O209" s="41" t="str">
        <f t="shared" si="16"/>
        <v>H</v>
      </c>
      <c r="P209" s="40">
        <v>154.38720000000001</v>
      </c>
      <c r="Q209" s="41" t="str">
        <f t="shared" si="17"/>
        <v>H</v>
      </c>
      <c r="R209" s="40">
        <v>2.2280000000000002</v>
      </c>
      <c r="S209" s="41" t="str">
        <f t="shared" si="18"/>
        <v>S</v>
      </c>
      <c r="T209" s="40">
        <v>0.80600000000000005</v>
      </c>
      <c r="U209" s="41" t="str">
        <f t="shared" si="19"/>
        <v>S</v>
      </c>
      <c r="V209" s="40">
        <v>7.7720000000000002</v>
      </c>
      <c r="W209" s="41" t="str">
        <f t="shared" si="20"/>
        <v>S</v>
      </c>
      <c r="X209" s="40">
        <v>6.8520000000000003</v>
      </c>
      <c r="Y209" s="41" t="str">
        <f t="shared" si="21"/>
        <v>S</v>
      </c>
    </row>
    <row r="210" spans="1:25" ht="18" customHeight="1">
      <c r="A210" s="36">
        <v>2816</v>
      </c>
      <c r="B210" s="37" t="s">
        <v>357</v>
      </c>
      <c r="C210" s="37" t="s">
        <v>358</v>
      </c>
      <c r="D210" s="37" t="s">
        <v>327</v>
      </c>
      <c r="E210" s="37" t="s">
        <v>328</v>
      </c>
      <c r="F210" s="37" t="s">
        <v>329</v>
      </c>
      <c r="G210" s="37" t="s">
        <v>232</v>
      </c>
      <c r="H210" s="37" t="s">
        <v>345</v>
      </c>
      <c r="I210" s="37" t="s">
        <v>29</v>
      </c>
      <c r="J210" s="38">
        <v>8</v>
      </c>
      <c r="K210" s="44">
        <v>0.32</v>
      </c>
      <c r="L210" s="40">
        <v>0.97</v>
      </c>
      <c r="M210" s="41" t="str">
        <f t="shared" si="15"/>
        <v>H</v>
      </c>
      <c r="N210" s="40">
        <v>32.829440000000005</v>
      </c>
      <c r="O210" s="41" t="str">
        <f t="shared" si="16"/>
        <v>H</v>
      </c>
      <c r="P210" s="40">
        <v>101.89120000000001</v>
      </c>
      <c r="Q210" s="41" t="str">
        <f t="shared" si="17"/>
        <v>M</v>
      </c>
      <c r="R210" s="40">
        <v>1.3640000000000001</v>
      </c>
      <c r="S210" s="41" t="str">
        <f t="shared" si="18"/>
        <v>S</v>
      </c>
      <c r="T210" s="40">
        <v>1.0900000000000001</v>
      </c>
      <c r="U210" s="41" t="str">
        <f t="shared" si="19"/>
        <v>S</v>
      </c>
      <c r="V210" s="40">
        <v>10.130000000000001</v>
      </c>
      <c r="W210" s="41" t="str">
        <f t="shared" si="20"/>
        <v>S</v>
      </c>
      <c r="X210" s="40">
        <v>2.6640000000000001</v>
      </c>
      <c r="Y210" s="41" t="str">
        <f t="shared" si="21"/>
        <v>S</v>
      </c>
    </row>
    <row r="211" spans="1:25" ht="18" customHeight="1">
      <c r="A211" s="36">
        <v>2817</v>
      </c>
      <c r="B211" s="37" t="s">
        <v>353</v>
      </c>
      <c r="C211" s="37" t="s">
        <v>359</v>
      </c>
      <c r="D211" s="37" t="s">
        <v>327</v>
      </c>
      <c r="E211" s="37" t="s">
        <v>328</v>
      </c>
      <c r="F211" s="37" t="s">
        <v>329</v>
      </c>
      <c r="G211" s="37" t="s">
        <v>232</v>
      </c>
      <c r="H211" s="37" t="s">
        <v>360</v>
      </c>
      <c r="I211" s="37" t="s">
        <v>29</v>
      </c>
      <c r="J211" s="38">
        <v>8.4</v>
      </c>
      <c r="K211" s="44">
        <v>0.36</v>
      </c>
      <c r="L211" s="40">
        <v>0.99</v>
      </c>
      <c r="M211" s="41" t="str">
        <f t="shared" si="15"/>
        <v>H</v>
      </c>
      <c r="N211" s="40">
        <v>6.155520000000001</v>
      </c>
      <c r="O211" s="41" t="str">
        <f t="shared" si="16"/>
        <v>L</v>
      </c>
      <c r="P211" s="40">
        <v>47.545600000000007</v>
      </c>
      <c r="Q211" s="41" t="str">
        <f t="shared" si="17"/>
        <v>L</v>
      </c>
      <c r="R211" s="40">
        <v>0.88600000000000001</v>
      </c>
      <c r="S211" s="41" t="str">
        <f t="shared" si="18"/>
        <v>S</v>
      </c>
      <c r="T211" s="40">
        <v>0.86599999999999999</v>
      </c>
      <c r="U211" s="41" t="str">
        <f t="shared" si="19"/>
        <v>S</v>
      </c>
      <c r="V211" s="40">
        <v>5.4740000000000002</v>
      </c>
      <c r="W211" s="41" t="str">
        <f t="shared" si="20"/>
        <v>S</v>
      </c>
      <c r="X211" s="40">
        <v>3.1619999999999999</v>
      </c>
      <c r="Y211" s="41" t="str">
        <f t="shared" si="21"/>
        <v>S</v>
      </c>
    </row>
    <row r="212" spans="1:25" ht="18" customHeight="1">
      <c r="A212" s="36">
        <v>2818</v>
      </c>
      <c r="B212" s="37" t="s">
        <v>325</v>
      </c>
      <c r="C212" s="37" t="s">
        <v>326</v>
      </c>
      <c r="D212" s="37" t="s">
        <v>327</v>
      </c>
      <c r="E212" s="37" t="s">
        <v>328</v>
      </c>
      <c r="F212" s="37" t="s">
        <v>329</v>
      </c>
      <c r="G212" s="37" t="s">
        <v>232</v>
      </c>
      <c r="H212" s="37" t="s">
        <v>361</v>
      </c>
      <c r="I212" s="37" t="s">
        <v>29</v>
      </c>
      <c r="J212" s="38">
        <v>8.3000000000000007</v>
      </c>
      <c r="K212" s="44">
        <v>0.27</v>
      </c>
      <c r="L212" s="40">
        <v>0.98</v>
      </c>
      <c r="M212" s="41" t="str">
        <f t="shared" si="15"/>
        <v>H</v>
      </c>
      <c r="N212" s="40">
        <v>39.497920000000001</v>
      </c>
      <c r="O212" s="41" t="str">
        <f t="shared" si="16"/>
        <v>H</v>
      </c>
      <c r="P212" s="40">
        <v>157.3792</v>
      </c>
      <c r="Q212" s="41" t="str">
        <f t="shared" si="17"/>
        <v>H</v>
      </c>
      <c r="R212" s="40">
        <v>1.9119999999999999</v>
      </c>
      <c r="S212" s="41" t="str">
        <f t="shared" si="18"/>
        <v>S</v>
      </c>
      <c r="T212" s="40">
        <v>1.0740000000000001</v>
      </c>
      <c r="U212" s="41" t="str">
        <f t="shared" si="19"/>
        <v>S</v>
      </c>
      <c r="V212" s="40">
        <v>12.31</v>
      </c>
      <c r="W212" s="41" t="str">
        <f t="shared" si="20"/>
        <v>S</v>
      </c>
      <c r="X212" s="40">
        <v>4.2859999999999996</v>
      </c>
      <c r="Y212" s="41" t="str">
        <f t="shared" si="21"/>
        <v>S</v>
      </c>
    </row>
    <row r="213" spans="1:25" ht="18" customHeight="1">
      <c r="A213" s="36">
        <v>2819</v>
      </c>
      <c r="B213" s="37" t="s">
        <v>362</v>
      </c>
      <c r="C213" s="37" t="s">
        <v>363</v>
      </c>
      <c r="D213" s="37" t="s">
        <v>327</v>
      </c>
      <c r="E213" s="37" t="s">
        <v>328</v>
      </c>
      <c r="F213" s="37" t="s">
        <v>329</v>
      </c>
      <c r="G213" s="37" t="s">
        <v>232</v>
      </c>
      <c r="H213" s="37">
        <v>1</v>
      </c>
      <c r="I213" s="37" t="s">
        <v>29</v>
      </c>
      <c r="J213" s="38">
        <v>8.1</v>
      </c>
      <c r="K213" s="44">
        <v>0.33</v>
      </c>
      <c r="L213" s="40">
        <v>0.92399999999999993</v>
      </c>
      <c r="M213" s="41" t="str">
        <f t="shared" si="15"/>
        <v>H</v>
      </c>
      <c r="N213" s="40">
        <v>8.2073600000000013</v>
      </c>
      <c r="O213" s="41" t="str">
        <f t="shared" si="16"/>
        <v>L</v>
      </c>
      <c r="P213" s="40">
        <v>86.55040000000001</v>
      </c>
      <c r="Q213" s="41" t="str">
        <f t="shared" si="17"/>
        <v>M</v>
      </c>
      <c r="R213" s="40">
        <v>1.466</v>
      </c>
      <c r="S213" s="41" t="str">
        <f t="shared" si="18"/>
        <v>S</v>
      </c>
      <c r="T213" s="40">
        <v>0.748</v>
      </c>
      <c r="U213" s="41" t="str">
        <f t="shared" si="19"/>
        <v>S</v>
      </c>
      <c r="V213" s="40">
        <v>9.6679999999999993</v>
      </c>
      <c r="W213" s="41" t="str">
        <f t="shared" si="20"/>
        <v>S</v>
      </c>
      <c r="X213" s="40">
        <v>10.31</v>
      </c>
      <c r="Y213" s="41" t="str">
        <f t="shared" si="21"/>
        <v>S</v>
      </c>
    </row>
    <row r="214" spans="1:25" ht="18" customHeight="1">
      <c r="A214" s="36">
        <v>2820</v>
      </c>
      <c r="B214" s="37" t="s">
        <v>357</v>
      </c>
      <c r="C214" s="37" t="s">
        <v>358</v>
      </c>
      <c r="D214" s="37" t="s">
        <v>327</v>
      </c>
      <c r="E214" s="37" t="s">
        <v>328</v>
      </c>
      <c r="F214" s="37" t="s">
        <v>329</v>
      </c>
      <c r="G214" s="37" t="s">
        <v>232</v>
      </c>
      <c r="H214" s="37" t="s">
        <v>364</v>
      </c>
      <c r="I214" s="37" t="s">
        <v>29</v>
      </c>
      <c r="J214" s="38">
        <v>8</v>
      </c>
      <c r="K214" s="44">
        <v>0.26</v>
      </c>
      <c r="L214" s="40">
        <v>0.92399999999999993</v>
      </c>
      <c r="M214" s="41" t="str">
        <f t="shared" si="15"/>
        <v>H</v>
      </c>
      <c r="N214" s="40">
        <v>39.497920000000001</v>
      </c>
      <c r="O214" s="41" t="str">
        <f t="shared" si="16"/>
        <v>H</v>
      </c>
      <c r="P214" s="40">
        <v>93.350400000000008</v>
      </c>
      <c r="Q214" s="41" t="str">
        <f t="shared" si="17"/>
        <v>M</v>
      </c>
      <c r="R214" s="40">
        <v>1.266</v>
      </c>
      <c r="S214" s="41" t="str">
        <f t="shared" si="18"/>
        <v>S</v>
      </c>
      <c r="T214" s="40">
        <v>0.82199999999999995</v>
      </c>
      <c r="U214" s="41" t="str">
        <f t="shared" si="19"/>
        <v>S</v>
      </c>
      <c r="V214" s="40">
        <v>10.07</v>
      </c>
      <c r="W214" s="41" t="str">
        <f t="shared" si="20"/>
        <v>S</v>
      </c>
      <c r="X214" s="40">
        <v>5.444</v>
      </c>
      <c r="Y214" s="41" t="str">
        <f t="shared" si="21"/>
        <v>S</v>
      </c>
    </row>
    <row r="215" spans="1:25" ht="18" customHeight="1">
      <c r="A215" s="36">
        <v>2821</v>
      </c>
      <c r="B215" s="37" t="s">
        <v>357</v>
      </c>
      <c r="C215" s="37" t="s">
        <v>358</v>
      </c>
      <c r="D215" s="37" t="s">
        <v>327</v>
      </c>
      <c r="E215" s="37" t="s">
        <v>328</v>
      </c>
      <c r="F215" s="37" t="s">
        <v>329</v>
      </c>
      <c r="G215" s="37" t="s">
        <v>232</v>
      </c>
      <c r="H215" s="37" t="s">
        <v>365</v>
      </c>
      <c r="I215" s="37" t="s">
        <v>29</v>
      </c>
      <c r="J215" s="38">
        <v>8.1</v>
      </c>
      <c r="K215" s="44">
        <v>0.27</v>
      </c>
      <c r="L215" s="40">
        <v>0.96</v>
      </c>
      <c r="M215" s="41" t="str">
        <f t="shared" si="15"/>
        <v>H</v>
      </c>
      <c r="N215" s="40">
        <v>28.212800000000001</v>
      </c>
      <c r="O215" s="41" t="str">
        <f t="shared" si="16"/>
        <v>H</v>
      </c>
      <c r="P215" s="40">
        <v>59.731200000000008</v>
      </c>
      <c r="Q215" s="41" t="str">
        <f t="shared" si="17"/>
        <v>M</v>
      </c>
      <c r="R215" s="40">
        <v>1.272</v>
      </c>
      <c r="S215" s="41" t="str">
        <f t="shared" si="18"/>
        <v>S</v>
      </c>
      <c r="T215" s="40">
        <v>0.92600000000000005</v>
      </c>
      <c r="U215" s="41" t="str">
        <f t="shared" si="19"/>
        <v>S</v>
      </c>
      <c r="V215" s="40">
        <v>5.8179999999999996</v>
      </c>
      <c r="W215" s="41" t="str">
        <f t="shared" si="20"/>
        <v>S</v>
      </c>
      <c r="X215" s="40">
        <v>4.8559999999999999</v>
      </c>
      <c r="Y215" s="41" t="str">
        <f t="shared" si="21"/>
        <v>S</v>
      </c>
    </row>
    <row r="216" spans="1:25" ht="18" customHeight="1">
      <c r="A216" s="36">
        <v>2822</v>
      </c>
      <c r="B216" s="37" t="s">
        <v>325</v>
      </c>
      <c r="C216" s="37" t="s">
        <v>326</v>
      </c>
      <c r="D216" s="37" t="s">
        <v>327</v>
      </c>
      <c r="E216" s="37" t="s">
        <v>328</v>
      </c>
      <c r="F216" s="37" t="s">
        <v>329</v>
      </c>
      <c r="G216" s="37" t="s">
        <v>232</v>
      </c>
      <c r="H216" s="37" t="s">
        <v>366</v>
      </c>
      <c r="I216" s="37" t="s">
        <v>29</v>
      </c>
      <c r="J216" s="38">
        <v>8.3000000000000007</v>
      </c>
      <c r="K216" s="44">
        <v>0.22</v>
      </c>
      <c r="L216" s="40">
        <v>0.99</v>
      </c>
      <c r="M216" s="41" t="str">
        <f t="shared" si="15"/>
        <v>H</v>
      </c>
      <c r="N216" s="40">
        <v>25.135040000000004</v>
      </c>
      <c r="O216" s="41" t="str">
        <f t="shared" si="16"/>
        <v>H</v>
      </c>
      <c r="P216" s="40">
        <v>204.76160000000002</v>
      </c>
      <c r="Q216" s="41" t="str">
        <f t="shared" si="17"/>
        <v>H</v>
      </c>
      <c r="R216" s="40">
        <v>1.63</v>
      </c>
      <c r="S216" s="41" t="str">
        <f t="shared" si="18"/>
        <v>S</v>
      </c>
      <c r="T216" s="40">
        <v>0.86599999999999999</v>
      </c>
      <c r="U216" s="41" t="str">
        <f t="shared" si="19"/>
        <v>S</v>
      </c>
      <c r="V216" s="40">
        <v>14.15</v>
      </c>
      <c r="W216" s="41" t="str">
        <f t="shared" si="20"/>
        <v>S</v>
      </c>
      <c r="X216" s="40">
        <v>5.1219999999999999</v>
      </c>
      <c r="Y216" s="41" t="str">
        <f t="shared" si="21"/>
        <v>S</v>
      </c>
    </row>
    <row r="217" spans="1:25" ht="18" customHeight="1">
      <c r="A217" s="36">
        <v>2823</v>
      </c>
      <c r="B217" s="37" t="s">
        <v>367</v>
      </c>
      <c r="C217" s="37" t="s">
        <v>368</v>
      </c>
      <c r="D217" s="37" t="s">
        <v>369</v>
      </c>
      <c r="E217" s="37" t="s">
        <v>328</v>
      </c>
      <c r="F217" s="37" t="s">
        <v>329</v>
      </c>
      <c r="G217" s="37" t="s">
        <v>232</v>
      </c>
      <c r="H217" s="37" t="s">
        <v>370</v>
      </c>
      <c r="I217" s="37" t="s">
        <v>29</v>
      </c>
      <c r="J217" s="38">
        <v>7.9</v>
      </c>
      <c r="K217" s="44">
        <v>0.35</v>
      </c>
      <c r="L217" s="40">
        <v>0.99</v>
      </c>
      <c r="M217" s="41" t="str">
        <f t="shared" si="15"/>
        <v>H</v>
      </c>
      <c r="N217" s="40">
        <v>20.518400000000003</v>
      </c>
      <c r="O217" s="41" t="str">
        <f t="shared" si="16"/>
        <v>M</v>
      </c>
      <c r="P217" s="40">
        <v>94.87360000000001</v>
      </c>
      <c r="Q217" s="41" t="str">
        <f t="shared" si="17"/>
        <v>M</v>
      </c>
      <c r="R217" s="40">
        <v>1.0640000000000001</v>
      </c>
      <c r="S217" s="41" t="str">
        <f t="shared" si="18"/>
        <v>S</v>
      </c>
      <c r="T217" s="40">
        <v>0.64200000000000002</v>
      </c>
      <c r="U217" s="41" t="str">
        <f t="shared" si="19"/>
        <v>S</v>
      </c>
      <c r="V217" s="40">
        <v>13.75</v>
      </c>
      <c r="W217" s="41" t="str">
        <f t="shared" si="20"/>
        <v>S</v>
      </c>
      <c r="X217" s="40">
        <v>6.14</v>
      </c>
      <c r="Y217" s="41" t="str">
        <f t="shared" si="21"/>
        <v>S</v>
      </c>
    </row>
    <row r="218" spans="1:25" ht="18" customHeight="1">
      <c r="A218" s="36">
        <v>2824</v>
      </c>
      <c r="B218" s="37" t="s">
        <v>371</v>
      </c>
      <c r="C218" s="37" t="s">
        <v>372</v>
      </c>
      <c r="D218" s="37" t="s">
        <v>369</v>
      </c>
      <c r="E218" s="37" t="s">
        <v>328</v>
      </c>
      <c r="F218" s="37" t="s">
        <v>329</v>
      </c>
      <c r="G218" s="37" t="s">
        <v>232</v>
      </c>
      <c r="H218" s="37" t="s">
        <v>348</v>
      </c>
      <c r="I218" s="37" t="s">
        <v>29</v>
      </c>
      <c r="J218" s="38">
        <v>7.9</v>
      </c>
      <c r="K218" s="44">
        <v>0.18</v>
      </c>
      <c r="L218" s="40">
        <v>0.84699999999999998</v>
      </c>
      <c r="M218" s="41" t="str">
        <f t="shared" si="15"/>
        <v>H</v>
      </c>
      <c r="N218" s="40">
        <v>52.321919999999999</v>
      </c>
      <c r="O218" s="41" t="str">
        <f t="shared" si="16"/>
        <v>H</v>
      </c>
      <c r="P218" s="40">
        <v>44.172800000000002</v>
      </c>
      <c r="Q218" s="41" t="str">
        <f t="shared" si="17"/>
        <v>L</v>
      </c>
      <c r="R218" s="40">
        <v>0.82</v>
      </c>
      <c r="S218" s="41" t="str">
        <f t="shared" si="18"/>
        <v>S</v>
      </c>
      <c r="T218" s="40">
        <v>0.80600000000000005</v>
      </c>
      <c r="U218" s="41" t="str">
        <f t="shared" si="19"/>
        <v>S</v>
      </c>
      <c r="V218" s="40">
        <v>23.46</v>
      </c>
      <c r="W218" s="41" t="str">
        <f t="shared" si="20"/>
        <v>S</v>
      </c>
      <c r="X218" s="40">
        <v>3.8940000000000001</v>
      </c>
      <c r="Y218" s="41" t="str">
        <f t="shared" si="21"/>
        <v>S</v>
      </c>
    </row>
    <row r="219" spans="1:25" ht="18" customHeight="1">
      <c r="A219" s="36">
        <v>2825</v>
      </c>
      <c r="B219" s="37" t="s">
        <v>373</v>
      </c>
      <c r="C219" s="37" t="s">
        <v>374</v>
      </c>
      <c r="D219" s="37" t="s">
        <v>369</v>
      </c>
      <c r="E219" s="37" t="s">
        <v>328</v>
      </c>
      <c r="F219" s="37" t="s">
        <v>329</v>
      </c>
      <c r="G219" s="37" t="s">
        <v>232</v>
      </c>
      <c r="H219" s="37" t="s">
        <v>375</v>
      </c>
      <c r="I219" s="37" t="s">
        <v>29</v>
      </c>
      <c r="J219" s="38">
        <v>7.3</v>
      </c>
      <c r="K219" s="44">
        <v>0.31</v>
      </c>
      <c r="L219" s="40">
        <v>0.98</v>
      </c>
      <c r="M219" s="41" t="str">
        <f t="shared" si="15"/>
        <v>H</v>
      </c>
      <c r="N219" s="40">
        <v>32.829440000000005</v>
      </c>
      <c r="O219" s="41" t="str">
        <f t="shared" si="16"/>
        <v>H</v>
      </c>
      <c r="P219" s="40">
        <v>84.592000000000013</v>
      </c>
      <c r="Q219" s="41" t="str">
        <f t="shared" si="17"/>
        <v>M</v>
      </c>
      <c r="R219" s="40">
        <v>0.94599999999999995</v>
      </c>
      <c r="S219" s="41" t="str">
        <f t="shared" si="18"/>
        <v>S</v>
      </c>
      <c r="T219" s="40">
        <v>1.208</v>
      </c>
      <c r="U219" s="41" t="str">
        <f t="shared" si="19"/>
        <v>S</v>
      </c>
      <c r="V219" s="40">
        <v>35.82</v>
      </c>
      <c r="W219" s="41" t="str">
        <f t="shared" si="20"/>
        <v>S</v>
      </c>
      <c r="X219" s="40">
        <v>6.9059999999999997</v>
      </c>
      <c r="Y219" s="41" t="str">
        <f t="shared" si="21"/>
        <v>S</v>
      </c>
    </row>
    <row r="220" spans="1:25" ht="18" customHeight="1">
      <c r="A220" s="36">
        <v>2826</v>
      </c>
      <c r="B220" s="37" t="s">
        <v>376</v>
      </c>
      <c r="C220" s="37" t="s">
        <v>377</v>
      </c>
      <c r="D220" s="37" t="s">
        <v>369</v>
      </c>
      <c r="E220" s="37" t="s">
        <v>328</v>
      </c>
      <c r="F220" s="37" t="s">
        <v>329</v>
      </c>
      <c r="G220" s="37" t="s">
        <v>232</v>
      </c>
      <c r="H220" s="37" t="s">
        <v>378</v>
      </c>
      <c r="I220" s="37" t="s">
        <v>29</v>
      </c>
      <c r="J220" s="38">
        <v>7.3</v>
      </c>
      <c r="K220" s="44">
        <v>0.28999999999999998</v>
      </c>
      <c r="L220" s="40">
        <v>0.95</v>
      </c>
      <c r="M220" s="41" t="str">
        <f t="shared" si="15"/>
        <v>H</v>
      </c>
      <c r="N220" s="40">
        <v>23.596160000000001</v>
      </c>
      <c r="O220" s="41" t="str">
        <f t="shared" si="16"/>
        <v>H</v>
      </c>
      <c r="P220" s="40">
        <v>79.750400000000013</v>
      </c>
      <c r="Q220" s="41" t="str">
        <f t="shared" si="17"/>
        <v>M</v>
      </c>
      <c r="R220" s="40">
        <v>2.2160000000000002</v>
      </c>
      <c r="S220" s="41" t="str">
        <f t="shared" si="18"/>
        <v>S</v>
      </c>
      <c r="T220" s="40">
        <v>0.86599999999999999</v>
      </c>
      <c r="U220" s="41" t="str">
        <f t="shared" si="19"/>
        <v>S</v>
      </c>
      <c r="V220" s="40">
        <v>21.9</v>
      </c>
      <c r="W220" s="41" t="str">
        <f t="shared" si="20"/>
        <v>S</v>
      </c>
      <c r="X220" s="40">
        <v>5.2119999999999997</v>
      </c>
      <c r="Y220" s="41" t="str">
        <f t="shared" si="21"/>
        <v>S</v>
      </c>
    </row>
    <row r="221" spans="1:25" ht="18" customHeight="1">
      <c r="A221" s="36">
        <v>2827</v>
      </c>
      <c r="B221" s="37" t="s">
        <v>379</v>
      </c>
      <c r="C221" s="37" t="s">
        <v>380</v>
      </c>
      <c r="D221" s="37" t="s">
        <v>369</v>
      </c>
      <c r="E221" s="37" t="s">
        <v>328</v>
      </c>
      <c r="F221" s="37" t="s">
        <v>329</v>
      </c>
      <c r="G221" s="37" t="s">
        <v>232</v>
      </c>
      <c r="H221" s="37" t="s">
        <v>340</v>
      </c>
      <c r="I221" s="37" t="s">
        <v>29</v>
      </c>
      <c r="J221" s="38">
        <v>7.8</v>
      </c>
      <c r="K221" s="44">
        <v>0.32</v>
      </c>
      <c r="L221" s="40">
        <v>0.96</v>
      </c>
      <c r="M221" s="41" t="str">
        <f t="shared" ref="M221:M255" si="22">IF(L221&gt;0.75,"H",IF(L221&gt;0.5,"M","L"))</f>
        <v>H</v>
      </c>
      <c r="N221" s="40">
        <v>22.570240000000002</v>
      </c>
      <c r="O221" s="41" t="str">
        <f t="shared" ref="O221:O255" si="23">IF(N221&gt;23.2,"H",IF(N221&gt;9.3,"M","L"))</f>
        <v>M</v>
      </c>
      <c r="P221" s="40">
        <v>107.00480000000002</v>
      </c>
      <c r="Q221" s="41" t="str">
        <f t="shared" ref="Q221:Q255" si="24">IF(P221&gt;136,"H",IF(P221&gt;58.4,"M","L"))</f>
        <v>M</v>
      </c>
      <c r="R221" s="40">
        <v>0.97799999999999998</v>
      </c>
      <c r="S221" s="41" t="str">
        <f t="shared" si="18"/>
        <v>S</v>
      </c>
      <c r="T221" s="40">
        <v>0.73199999999999998</v>
      </c>
      <c r="U221" s="41" t="str">
        <f t="shared" si="19"/>
        <v>S</v>
      </c>
      <c r="V221" s="40">
        <v>11.56</v>
      </c>
      <c r="W221" s="41" t="str">
        <f t="shared" si="20"/>
        <v>S</v>
      </c>
      <c r="X221" s="40">
        <v>3.6619999999999999</v>
      </c>
      <c r="Y221" s="41" t="str">
        <f t="shared" si="21"/>
        <v>S</v>
      </c>
    </row>
    <row r="222" spans="1:25" ht="18" customHeight="1">
      <c r="A222" s="36">
        <v>2828</v>
      </c>
      <c r="B222" s="37" t="s">
        <v>381</v>
      </c>
      <c r="C222" s="37" t="s">
        <v>382</v>
      </c>
      <c r="D222" s="37" t="s">
        <v>369</v>
      </c>
      <c r="E222" s="37" t="s">
        <v>328</v>
      </c>
      <c r="F222" s="37" t="s">
        <v>329</v>
      </c>
      <c r="G222" s="37" t="s">
        <v>232</v>
      </c>
      <c r="H222" s="37" t="s">
        <v>348</v>
      </c>
      <c r="I222" s="37" t="s">
        <v>29</v>
      </c>
      <c r="J222" s="38">
        <v>8</v>
      </c>
      <c r="K222" s="44">
        <v>0.21</v>
      </c>
      <c r="L222" s="40">
        <v>0.84699999999999998</v>
      </c>
      <c r="M222" s="41" t="str">
        <f t="shared" si="22"/>
        <v>H</v>
      </c>
      <c r="N222" s="40">
        <v>34.881280000000004</v>
      </c>
      <c r="O222" s="41" t="str">
        <f t="shared" si="23"/>
        <v>H</v>
      </c>
      <c r="P222" s="40">
        <v>73.168000000000006</v>
      </c>
      <c r="Q222" s="41" t="str">
        <f t="shared" si="24"/>
        <v>M</v>
      </c>
      <c r="R222" s="40">
        <v>1.022</v>
      </c>
      <c r="S222" s="41" t="str">
        <f t="shared" si="18"/>
        <v>S</v>
      </c>
      <c r="T222" s="40">
        <v>0.55400000000000005</v>
      </c>
      <c r="U222" s="41" t="str">
        <f t="shared" si="19"/>
        <v>S</v>
      </c>
      <c r="V222" s="40">
        <v>9.6120000000000001</v>
      </c>
      <c r="W222" s="41" t="str">
        <f t="shared" si="20"/>
        <v>S</v>
      </c>
      <c r="X222" s="40">
        <v>4</v>
      </c>
      <c r="Y222" s="41" t="str">
        <f t="shared" si="21"/>
        <v>S</v>
      </c>
    </row>
    <row r="223" spans="1:25" ht="18" customHeight="1">
      <c r="A223" s="36">
        <v>2829</v>
      </c>
      <c r="B223" s="37" t="s">
        <v>383</v>
      </c>
      <c r="C223" s="37" t="s">
        <v>384</v>
      </c>
      <c r="D223" s="37" t="s">
        <v>369</v>
      </c>
      <c r="E223" s="37" t="s">
        <v>328</v>
      </c>
      <c r="F223" s="37" t="s">
        <v>329</v>
      </c>
      <c r="G223" s="37" t="s">
        <v>232</v>
      </c>
      <c r="H223" s="37" t="s">
        <v>348</v>
      </c>
      <c r="I223" s="37" t="s">
        <v>29</v>
      </c>
      <c r="J223" s="38">
        <v>7.5</v>
      </c>
      <c r="K223" s="44">
        <v>0.24</v>
      </c>
      <c r="L223" s="40">
        <v>0.99</v>
      </c>
      <c r="M223" s="41" t="str">
        <f t="shared" si="22"/>
        <v>H</v>
      </c>
      <c r="N223" s="40">
        <v>24.622080000000004</v>
      </c>
      <c r="O223" s="41" t="str">
        <f t="shared" si="23"/>
        <v>H</v>
      </c>
      <c r="P223" s="40">
        <v>66.694400000000002</v>
      </c>
      <c r="Q223" s="41" t="str">
        <f t="shared" si="24"/>
        <v>M</v>
      </c>
      <c r="R223" s="40">
        <v>1.75</v>
      </c>
      <c r="S223" s="41" t="str">
        <f t="shared" si="18"/>
        <v>S</v>
      </c>
      <c r="T223" s="40">
        <v>0.77600000000000002</v>
      </c>
      <c r="U223" s="41" t="str">
        <f t="shared" si="19"/>
        <v>S</v>
      </c>
      <c r="V223" s="40">
        <v>31.74</v>
      </c>
      <c r="W223" s="41" t="str">
        <f t="shared" si="20"/>
        <v>S</v>
      </c>
      <c r="X223" s="40">
        <v>5.0880000000000001</v>
      </c>
      <c r="Y223" s="41" t="str">
        <f t="shared" si="21"/>
        <v>S</v>
      </c>
    </row>
    <row r="224" spans="1:25" ht="18" customHeight="1">
      <c r="A224" s="36">
        <v>2830</v>
      </c>
      <c r="B224" s="37" t="s">
        <v>383</v>
      </c>
      <c r="C224" s="37" t="s">
        <v>382</v>
      </c>
      <c r="D224" s="37" t="s">
        <v>369</v>
      </c>
      <c r="E224" s="37" t="s">
        <v>328</v>
      </c>
      <c r="F224" s="37" t="s">
        <v>329</v>
      </c>
      <c r="G224" s="37" t="s">
        <v>232</v>
      </c>
      <c r="H224" s="37" t="s">
        <v>348</v>
      </c>
      <c r="I224" s="37" t="s">
        <v>29</v>
      </c>
      <c r="J224" s="38">
        <v>7.8</v>
      </c>
      <c r="K224" s="44">
        <v>0.28000000000000003</v>
      </c>
      <c r="L224" s="40">
        <v>0.95</v>
      </c>
      <c r="M224" s="41" t="str">
        <f t="shared" si="22"/>
        <v>H</v>
      </c>
      <c r="N224" s="40">
        <v>20.518400000000003</v>
      </c>
      <c r="O224" s="41" t="str">
        <f t="shared" si="23"/>
        <v>M</v>
      </c>
      <c r="P224" s="40">
        <v>81.708799999999997</v>
      </c>
      <c r="Q224" s="41" t="str">
        <f t="shared" si="24"/>
        <v>M</v>
      </c>
      <c r="R224" s="40">
        <v>1.57</v>
      </c>
      <c r="S224" s="41" t="str">
        <f t="shared" si="18"/>
        <v>S</v>
      </c>
      <c r="T224" s="40">
        <v>0.49399999999999999</v>
      </c>
      <c r="U224" s="41" t="str">
        <f t="shared" si="19"/>
        <v>S</v>
      </c>
      <c r="V224" s="40">
        <v>5.7619999999999996</v>
      </c>
      <c r="W224" s="41" t="str">
        <f t="shared" si="20"/>
        <v>S</v>
      </c>
      <c r="X224" s="40">
        <v>3.6619999999999999</v>
      </c>
      <c r="Y224" s="41" t="str">
        <f t="shared" si="21"/>
        <v>S</v>
      </c>
    </row>
    <row r="225" spans="1:25" ht="18" customHeight="1">
      <c r="A225" s="36">
        <v>2831</v>
      </c>
      <c r="B225" s="37" t="s">
        <v>385</v>
      </c>
      <c r="C225" s="37" t="s">
        <v>386</v>
      </c>
      <c r="D225" s="37" t="s">
        <v>369</v>
      </c>
      <c r="E225" s="37" t="s">
        <v>328</v>
      </c>
      <c r="F225" s="37" t="s">
        <v>329</v>
      </c>
      <c r="G225" s="37" t="s">
        <v>232</v>
      </c>
      <c r="H225" s="37" t="s">
        <v>348</v>
      </c>
      <c r="I225" s="37" t="s">
        <v>29</v>
      </c>
      <c r="J225" s="38">
        <v>7</v>
      </c>
      <c r="K225" s="44">
        <v>0.25</v>
      </c>
      <c r="L225" s="40">
        <v>0.96</v>
      </c>
      <c r="M225" s="41" t="str">
        <f t="shared" si="22"/>
        <v>H</v>
      </c>
      <c r="N225" s="40">
        <v>41.036800000000007</v>
      </c>
      <c r="O225" s="41" t="str">
        <f t="shared" si="23"/>
        <v>H</v>
      </c>
      <c r="P225" s="40">
        <v>88.4</v>
      </c>
      <c r="Q225" s="41" t="str">
        <f t="shared" si="24"/>
        <v>M</v>
      </c>
      <c r="R225" s="40">
        <v>1.8640000000000001</v>
      </c>
      <c r="S225" s="41" t="str">
        <f t="shared" si="18"/>
        <v>S</v>
      </c>
      <c r="T225" s="40">
        <v>0.98599999999999999</v>
      </c>
      <c r="U225" s="41" t="str">
        <f t="shared" si="19"/>
        <v>S</v>
      </c>
      <c r="V225" s="40">
        <v>38.74</v>
      </c>
      <c r="W225" s="41" t="str">
        <f t="shared" si="20"/>
        <v>S</v>
      </c>
      <c r="X225" s="40">
        <v>7.8860000000000001</v>
      </c>
      <c r="Y225" s="41" t="str">
        <f t="shared" si="21"/>
        <v>S</v>
      </c>
    </row>
    <row r="226" spans="1:25" ht="18" customHeight="1">
      <c r="A226" s="36">
        <v>2832</v>
      </c>
      <c r="B226" s="37" t="s">
        <v>387</v>
      </c>
      <c r="C226" s="37" t="s">
        <v>388</v>
      </c>
      <c r="D226" s="37" t="s">
        <v>369</v>
      </c>
      <c r="E226" s="37" t="s">
        <v>328</v>
      </c>
      <c r="F226" s="37" t="s">
        <v>329</v>
      </c>
      <c r="G226" s="37" t="s">
        <v>232</v>
      </c>
      <c r="H226" s="37" t="s">
        <v>348</v>
      </c>
      <c r="I226" s="37" t="s">
        <v>29</v>
      </c>
      <c r="J226" s="38">
        <v>7.4</v>
      </c>
      <c r="K226" s="44">
        <v>0.19</v>
      </c>
      <c r="L226" s="40">
        <v>0.95</v>
      </c>
      <c r="M226" s="41" t="str">
        <f t="shared" si="22"/>
        <v>H</v>
      </c>
      <c r="N226" s="40">
        <v>8.2073600000000013</v>
      </c>
      <c r="O226" s="41" t="str">
        <f t="shared" si="23"/>
        <v>L</v>
      </c>
      <c r="P226" s="40">
        <v>47.382400000000011</v>
      </c>
      <c r="Q226" s="41" t="str">
        <f t="shared" si="24"/>
        <v>L</v>
      </c>
      <c r="R226" s="40">
        <v>0.65200000000000002</v>
      </c>
      <c r="S226" s="41" t="str">
        <f t="shared" si="18"/>
        <v>S</v>
      </c>
      <c r="T226" s="40">
        <v>0.53800000000000003</v>
      </c>
      <c r="U226" s="41" t="str">
        <f t="shared" si="19"/>
        <v>S</v>
      </c>
      <c r="V226" s="40">
        <v>18.86</v>
      </c>
      <c r="W226" s="41" t="str">
        <f t="shared" si="20"/>
        <v>S</v>
      </c>
      <c r="X226" s="40">
        <v>6.96</v>
      </c>
      <c r="Y226" s="41" t="str">
        <f t="shared" si="21"/>
        <v>S</v>
      </c>
    </row>
    <row r="227" spans="1:25" ht="18" customHeight="1">
      <c r="A227" s="36">
        <v>2833</v>
      </c>
      <c r="B227" s="37" t="s">
        <v>389</v>
      </c>
      <c r="C227" s="37" t="s">
        <v>390</v>
      </c>
      <c r="D227" s="37" t="s">
        <v>369</v>
      </c>
      <c r="E227" s="37" t="s">
        <v>328</v>
      </c>
      <c r="F227" s="37" t="s">
        <v>329</v>
      </c>
      <c r="G227" s="37" t="s">
        <v>232</v>
      </c>
      <c r="H227" s="37" t="s">
        <v>348</v>
      </c>
      <c r="I227" s="37" t="s">
        <v>29</v>
      </c>
      <c r="J227" s="38">
        <v>7.3</v>
      </c>
      <c r="K227" s="44">
        <v>0.33</v>
      </c>
      <c r="L227" s="40">
        <v>0.98</v>
      </c>
      <c r="M227" s="41" t="str">
        <f t="shared" si="22"/>
        <v>H</v>
      </c>
      <c r="N227" s="40">
        <v>14.875840000000002</v>
      </c>
      <c r="O227" s="41" t="str">
        <f t="shared" si="23"/>
        <v>M</v>
      </c>
      <c r="P227" s="40">
        <v>60.220800000000004</v>
      </c>
      <c r="Q227" s="41" t="str">
        <f t="shared" si="24"/>
        <v>M</v>
      </c>
      <c r="R227" s="40">
        <v>1.1180000000000001</v>
      </c>
      <c r="S227" s="41" t="str">
        <f t="shared" si="18"/>
        <v>S</v>
      </c>
      <c r="T227" s="40">
        <v>0.56799999999999995</v>
      </c>
      <c r="U227" s="41" t="str">
        <f t="shared" si="19"/>
        <v>S</v>
      </c>
      <c r="V227" s="40">
        <v>12.94</v>
      </c>
      <c r="W227" s="41" t="str">
        <f t="shared" si="20"/>
        <v>S</v>
      </c>
      <c r="X227" s="40">
        <v>7.03</v>
      </c>
      <c r="Y227" s="41" t="str">
        <f t="shared" si="21"/>
        <v>S</v>
      </c>
    </row>
    <row r="228" spans="1:25" ht="18" customHeight="1">
      <c r="A228" s="36">
        <v>2834</v>
      </c>
      <c r="B228" s="37" t="s">
        <v>391</v>
      </c>
      <c r="C228" s="37" t="s">
        <v>392</v>
      </c>
      <c r="D228" s="37" t="s">
        <v>369</v>
      </c>
      <c r="E228" s="37" t="s">
        <v>328</v>
      </c>
      <c r="F228" s="37" t="s">
        <v>329</v>
      </c>
      <c r="G228" s="37" t="s">
        <v>232</v>
      </c>
      <c r="H228" s="37" t="s">
        <v>393</v>
      </c>
      <c r="I228" s="37" t="s">
        <v>29</v>
      </c>
      <c r="J228" s="38">
        <v>7.9</v>
      </c>
      <c r="K228" s="44">
        <v>0.21</v>
      </c>
      <c r="L228" s="40">
        <v>0.92399999999999993</v>
      </c>
      <c r="M228" s="41" t="str">
        <f t="shared" si="22"/>
        <v>H</v>
      </c>
      <c r="N228" s="40">
        <v>18.979520000000001</v>
      </c>
      <c r="O228" s="41" t="str">
        <f t="shared" si="23"/>
        <v>M</v>
      </c>
      <c r="P228" s="40">
        <v>68.543999999999997</v>
      </c>
      <c r="Q228" s="41" t="str">
        <f t="shared" si="24"/>
        <v>M</v>
      </c>
      <c r="R228" s="40">
        <v>0.77600000000000002</v>
      </c>
      <c r="S228" s="41" t="str">
        <f t="shared" si="18"/>
        <v>S</v>
      </c>
      <c r="T228" s="40">
        <v>0.70199999999999996</v>
      </c>
      <c r="U228" s="41" t="str">
        <f t="shared" si="19"/>
        <v>S</v>
      </c>
      <c r="V228" s="40">
        <v>24.14</v>
      </c>
      <c r="W228" s="41" t="str">
        <f t="shared" si="20"/>
        <v>S</v>
      </c>
      <c r="X228" s="40">
        <v>5.194</v>
      </c>
      <c r="Y228" s="41" t="str">
        <f t="shared" si="21"/>
        <v>S</v>
      </c>
    </row>
    <row r="229" spans="1:25" ht="18" customHeight="1">
      <c r="A229" s="36">
        <v>2835</v>
      </c>
      <c r="B229" s="37" t="s">
        <v>394</v>
      </c>
      <c r="C229" s="37" t="s">
        <v>377</v>
      </c>
      <c r="D229" s="37" t="s">
        <v>369</v>
      </c>
      <c r="E229" s="37" t="s">
        <v>328</v>
      </c>
      <c r="F229" s="37" t="s">
        <v>329</v>
      </c>
      <c r="G229" s="37" t="s">
        <v>232</v>
      </c>
      <c r="H229" s="37" t="s">
        <v>395</v>
      </c>
      <c r="I229" s="37" t="s">
        <v>29</v>
      </c>
      <c r="J229" s="38">
        <v>7.3</v>
      </c>
      <c r="K229" s="44">
        <v>0.16</v>
      </c>
      <c r="L229" s="40">
        <v>0.99</v>
      </c>
      <c r="M229" s="41" t="str">
        <f t="shared" si="22"/>
        <v>H</v>
      </c>
      <c r="N229" s="40">
        <v>23.083200000000001</v>
      </c>
      <c r="O229" s="41" t="str">
        <f t="shared" si="23"/>
        <v>M</v>
      </c>
      <c r="P229" s="40">
        <v>88.236800000000002</v>
      </c>
      <c r="Q229" s="41" t="str">
        <f t="shared" si="24"/>
        <v>M</v>
      </c>
      <c r="R229" s="40">
        <v>2.0699999999999998</v>
      </c>
      <c r="S229" s="41" t="str">
        <f t="shared" si="18"/>
        <v>S</v>
      </c>
      <c r="T229" s="40">
        <v>1.5960000000000001</v>
      </c>
      <c r="U229" s="41" t="str">
        <f t="shared" si="19"/>
        <v>S</v>
      </c>
      <c r="V229" s="40">
        <v>29.78</v>
      </c>
      <c r="W229" s="41" t="str">
        <f t="shared" si="20"/>
        <v>S</v>
      </c>
      <c r="X229" s="40">
        <v>11.95</v>
      </c>
      <c r="Y229" s="41" t="str">
        <f t="shared" si="21"/>
        <v>S</v>
      </c>
    </row>
    <row r="230" spans="1:25" ht="18" customHeight="1">
      <c r="A230" s="36">
        <v>2836</v>
      </c>
      <c r="B230" s="37" t="s">
        <v>396</v>
      </c>
      <c r="C230" s="37" t="s">
        <v>397</v>
      </c>
      <c r="D230" s="37" t="s">
        <v>369</v>
      </c>
      <c r="E230" s="37" t="s">
        <v>328</v>
      </c>
      <c r="F230" s="37" t="s">
        <v>329</v>
      </c>
      <c r="G230" s="37" t="s">
        <v>232</v>
      </c>
      <c r="H230" s="37" t="s">
        <v>348</v>
      </c>
      <c r="I230" s="37" t="s">
        <v>29</v>
      </c>
      <c r="J230" s="38">
        <v>7.1</v>
      </c>
      <c r="K230" s="44">
        <v>0.12</v>
      </c>
      <c r="L230" s="40">
        <v>0.95</v>
      </c>
      <c r="M230" s="41" t="str">
        <f t="shared" si="22"/>
        <v>H</v>
      </c>
      <c r="N230" s="40">
        <v>35.394240000000003</v>
      </c>
      <c r="O230" s="41" t="str">
        <f t="shared" si="23"/>
        <v>H</v>
      </c>
      <c r="P230" s="40">
        <v>78.009600000000006</v>
      </c>
      <c r="Q230" s="41" t="str">
        <f t="shared" si="24"/>
        <v>M</v>
      </c>
      <c r="R230" s="40">
        <v>1.478</v>
      </c>
      <c r="S230" s="41" t="str">
        <f t="shared" si="18"/>
        <v>S</v>
      </c>
      <c r="T230" s="40">
        <v>1.014</v>
      </c>
      <c r="U230" s="41" t="str">
        <f t="shared" si="19"/>
        <v>S</v>
      </c>
      <c r="V230" s="40">
        <v>33.22</v>
      </c>
      <c r="W230" s="41" t="str">
        <f t="shared" si="20"/>
        <v>S</v>
      </c>
      <c r="X230" s="40">
        <v>16.690000000000001</v>
      </c>
      <c r="Y230" s="41" t="str">
        <f t="shared" si="21"/>
        <v>S</v>
      </c>
    </row>
    <row r="231" spans="1:25" ht="18" customHeight="1">
      <c r="A231" s="36">
        <v>2837</v>
      </c>
      <c r="B231" s="37" t="s">
        <v>398</v>
      </c>
      <c r="C231" s="37" t="s">
        <v>399</v>
      </c>
      <c r="D231" s="37" t="s">
        <v>369</v>
      </c>
      <c r="E231" s="37" t="s">
        <v>328</v>
      </c>
      <c r="F231" s="37" t="s">
        <v>329</v>
      </c>
      <c r="G231" s="37" t="s">
        <v>232</v>
      </c>
      <c r="H231" s="37" t="s">
        <v>348</v>
      </c>
      <c r="I231" s="37" t="s">
        <v>29</v>
      </c>
      <c r="J231" s="38">
        <v>7.8</v>
      </c>
      <c r="K231" s="44">
        <v>0.22</v>
      </c>
      <c r="L231" s="40">
        <v>0.84699999999999998</v>
      </c>
      <c r="M231" s="41" t="str">
        <f t="shared" si="22"/>
        <v>H</v>
      </c>
      <c r="N231" s="40">
        <v>17.440640000000002</v>
      </c>
      <c r="O231" s="41" t="str">
        <f t="shared" si="23"/>
        <v>M</v>
      </c>
      <c r="P231" s="40">
        <v>100.42240000000001</v>
      </c>
      <c r="Q231" s="41" t="str">
        <f t="shared" si="24"/>
        <v>M</v>
      </c>
      <c r="R231" s="40">
        <v>0.98399999999999999</v>
      </c>
      <c r="S231" s="41" t="str">
        <f t="shared" si="18"/>
        <v>S</v>
      </c>
      <c r="T231" s="40">
        <v>0.97</v>
      </c>
      <c r="U231" s="41" t="str">
        <f t="shared" si="19"/>
        <v>S</v>
      </c>
      <c r="V231" s="40">
        <v>4.0380000000000003</v>
      </c>
      <c r="W231" s="41" t="str">
        <f t="shared" si="20"/>
        <v>D</v>
      </c>
      <c r="X231" s="40">
        <v>5.9080000000000004</v>
      </c>
      <c r="Y231" s="41" t="str">
        <f t="shared" si="21"/>
        <v>S</v>
      </c>
    </row>
    <row r="232" spans="1:25" ht="18" customHeight="1">
      <c r="A232" s="36">
        <v>2838</v>
      </c>
      <c r="B232" s="37" t="s">
        <v>383</v>
      </c>
      <c r="C232" s="37" t="s">
        <v>400</v>
      </c>
      <c r="D232" s="37" t="s">
        <v>369</v>
      </c>
      <c r="E232" s="37" t="s">
        <v>328</v>
      </c>
      <c r="F232" s="37" t="s">
        <v>329</v>
      </c>
      <c r="G232" s="37" t="s">
        <v>232</v>
      </c>
      <c r="H232" s="37" t="s">
        <v>340</v>
      </c>
      <c r="I232" s="37" t="s">
        <v>29</v>
      </c>
      <c r="J232" s="38">
        <v>7.8</v>
      </c>
      <c r="K232" s="44">
        <v>0.15</v>
      </c>
      <c r="L232" s="40">
        <v>0.95</v>
      </c>
      <c r="M232" s="41" t="str">
        <f t="shared" si="22"/>
        <v>H</v>
      </c>
      <c r="N232" s="40">
        <v>24.622080000000004</v>
      </c>
      <c r="O232" s="41" t="str">
        <f t="shared" si="23"/>
        <v>H</v>
      </c>
      <c r="P232" s="40">
        <v>56.304000000000002</v>
      </c>
      <c r="Q232" s="41" t="str">
        <f t="shared" si="24"/>
        <v>L</v>
      </c>
      <c r="R232" s="40">
        <v>0.88</v>
      </c>
      <c r="S232" s="41" t="str">
        <f t="shared" si="18"/>
        <v>S</v>
      </c>
      <c r="T232" s="40">
        <v>1.282</v>
      </c>
      <c r="U232" s="41" t="str">
        <f t="shared" si="19"/>
        <v>S</v>
      </c>
      <c r="V232" s="40">
        <v>24.26</v>
      </c>
      <c r="W232" s="41" t="str">
        <f t="shared" si="20"/>
        <v>S</v>
      </c>
      <c r="X232" s="40">
        <v>9.8119999999999994</v>
      </c>
      <c r="Y232" s="41" t="str">
        <f t="shared" si="21"/>
        <v>S</v>
      </c>
    </row>
    <row r="233" spans="1:25" ht="18" customHeight="1">
      <c r="A233" s="36">
        <v>2839</v>
      </c>
      <c r="B233" s="37" t="s">
        <v>383</v>
      </c>
      <c r="C233" s="37" t="s">
        <v>400</v>
      </c>
      <c r="D233" s="37" t="s">
        <v>369</v>
      </c>
      <c r="E233" s="37" t="s">
        <v>328</v>
      </c>
      <c r="F233" s="37" t="s">
        <v>329</v>
      </c>
      <c r="G233" s="37" t="s">
        <v>232</v>
      </c>
      <c r="H233" s="37" t="s">
        <v>348</v>
      </c>
      <c r="I233" s="37" t="s">
        <v>29</v>
      </c>
      <c r="J233" s="38">
        <v>8</v>
      </c>
      <c r="K233" s="44">
        <v>0.31</v>
      </c>
      <c r="L233" s="40">
        <v>0.96</v>
      </c>
      <c r="M233" s="41" t="str">
        <f t="shared" si="22"/>
        <v>H</v>
      </c>
      <c r="N233" s="40">
        <v>30.26464</v>
      </c>
      <c r="O233" s="41" t="str">
        <f t="shared" si="23"/>
        <v>H</v>
      </c>
      <c r="P233" s="40">
        <v>170.1088</v>
      </c>
      <c r="Q233" s="41" t="str">
        <f t="shared" si="24"/>
        <v>H</v>
      </c>
      <c r="R233" s="40">
        <v>1.3520000000000001</v>
      </c>
      <c r="S233" s="41" t="str">
        <f t="shared" si="18"/>
        <v>S</v>
      </c>
      <c r="T233" s="40">
        <v>0.83599999999999997</v>
      </c>
      <c r="U233" s="41" t="str">
        <f t="shared" si="19"/>
        <v>S</v>
      </c>
      <c r="V233" s="40">
        <v>8.9220000000000006</v>
      </c>
      <c r="W233" s="41" t="str">
        <f t="shared" si="20"/>
        <v>S</v>
      </c>
      <c r="X233" s="40">
        <v>5.48</v>
      </c>
      <c r="Y233" s="41" t="str">
        <f t="shared" si="21"/>
        <v>S</v>
      </c>
    </row>
    <row r="234" spans="1:25" ht="18" customHeight="1">
      <c r="A234" s="36">
        <v>2840</v>
      </c>
      <c r="B234" s="37" t="s">
        <v>401</v>
      </c>
      <c r="C234" s="37" t="s">
        <v>402</v>
      </c>
      <c r="D234" s="37" t="s">
        <v>369</v>
      </c>
      <c r="E234" s="37" t="s">
        <v>328</v>
      </c>
      <c r="F234" s="37" t="s">
        <v>329</v>
      </c>
      <c r="G234" s="37" t="s">
        <v>232</v>
      </c>
      <c r="H234" s="37" t="s">
        <v>403</v>
      </c>
      <c r="I234" s="37" t="s">
        <v>29</v>
      </c>
      <c r="J234" s="38">
        <v>7.8</v>
      </c>
      <c r="K234" s="44">
        <v>0.21</v>
      </c>
      <c r="L234" s="40">
        <v>0.69299999999999995</v>
      </c>
      <c r="M234" s="41" t="str">
        <f t="shared" si="22"/>
        <v>M</v>
      </c>
      <c r="N234" s="40">
        <v>29.238720000000004</v>
      </c>
      <c r="O234" s="41" t="str">
        <f t="shared" si="23"/>
        <v>H</v>
      </c>
      <c r="P234" s="40">
        <v>107.00480000000002</v>
      </c>
      <c r="Q234" s="41" t="str">
        <f t="shared" si="24"/>
        <v>M</v>
      </c>
      <c r="R234" s="40">
        <v>1.3360000000000001</v>
      </c>
      <c r="S234" s="41" t="str">
        <f t="shared" si="18"/>
        <v>S</v>
      </c>
      <c r="T234" s="40">
        <v>0.98599999999999999</v>
      </c>
      <c r="U234" s="41" t="str">
        <f t="shared" si="19"/>
        <v>S</v>
      </c>
      <c r="V234" s="40">
        <v>18.86</v>
      </c>
      <c r="W234" s="41" t="str">
        <f t="shared" si="20"/>
        <v>S</v>
      </c>
      <c r="X234" s="40">
        <v>6.3520000000000003</v>
      </c>
      <c r="Y234" s="41" t="str">
        <f t="shared" si="21"/>
        <v>S</v>
      </c>
    </row>
    <row r="235" spans="1:25" ht="18" customHeight="1">
      <c r="A235" s="36">
        <v>2841</v>
      </c>
      <c r="B235" s="37" t="s">
        <v>404</v>
      </c>
      <c r="C235" s="37" t="s">
        <v>367</v>
      </c>
      <c r="D235" s="37" t="s">
        <v>369</v>
      </c>
      <c r="E235" s="37" t="s">
        <v>328</v>
      </c>
      <c r="F235" s="37" t="s">
        <v>329</v>
      </c>
      <c r="G235" s="37" t="s">
        <v>232</v>
      </c>
      <c r="H235" s="37" t="s">
        <v>405</v>
      </c>
      <c r="I235" s="37" t="s">
        <v>29</v>
      </c>
      <c r="J235" s="38">
        <v>7.3</v>
      </c>
      <c r="K235" s="44">
        <v>0.33</v>
      </c>
      <c r="L235" s="40">
        <v>0.98</v>
      </c>
      <c r="M235" s="41" t="str">
        <f t="shared" si="22"/>
        <v>H</v>
      </c>
      <c r="N235" s="40">
        <v>43.601600000000005</v>
      </c>
      <c r="O235" s="41" t="str">
        <f t="shared" si="23"/>
        <v>H</v>
      </c>
      <c r="P235" s="40">
        <v>78.608000000000004</v>
      </c>
      <c r="Q235" s="41" t="str">
        <f t="shared" si="24"/>
        <v>M</v>
      </c>
      <c r="R235" s="40">
        <v>1.6180000000000001</v>
      </c>
      <c r="S235" s="41" t="str">
        <f t="shared" si="18"/>
        <v>S</v>
      </c>
      <c r="T235" s="40">
        <v>0.97</v>
      </c>
      <c r="U235" s="41" t="str">
        <f t="shared" si="19"/>
        <v>S</v>
      </c>
      <c r="V235" s="40">
        <v>20.3</v>
      </c>
      <c r="W235" s="41" t="str">
        <f t="shared" si="20"/>
        <v>S</v>
      </c>
      <c r="X235" s="40">
        <v>9.5980000000000008</v>
      </c>
      <c r="Y235" s="41" t="str">
        <f t="shared" si="21"/>
        <v>S</v>
      </c>
    </row>
    <row r="236" spans="1:25" ht="18" customHeight="1">
      <c r="A236" s="36">
        <v>2842</v>
      </c>
      <c r="B236" s="37" t="s">
        <v>406</v>
      </c>
      <c r="C236" s="37" t="s">
        <v>407</v>
      </c>
      <c r="D236" s="37" t="s">
        <v>369</v>
      </c>
      <c r="E236" s="37" t="s">
        <v>328</v>
      </c>
      <c r="F236" s="37" t="s">
        <v>329</v>
      </c>
      <c r="G236" s="37" t="s">
        <v>232</v>
      </c>
      <c r="H236" s="37" t="s">
        <v>348</v>
      </c>
      <c r="I236" s="37" t="s">
        <v>29</v>
      </c>
      <c r="J236" s="38">
        <v>7.7</v>
      </c>
      <c r="K236" s="44">
        <v>0.26</v>
      </c>
      <c r="L236" s="40">
        <v>0.77</v>
      </c>
      <c r="M236" s="41" t="str">
        <f t="shared" si="22"/>
        <v>H</v>
      </c>
      <c r="N236" s="40">
        <v>23.083200000000001</v>
      </c>
      <c r="O236" s="41" t="str">
        <f t="shared" si="23"/>
        <v>M</v>
      </c>
      <c r="P236" s="40">
        <v>69.740800000000007</v>
      </c>
      <c r="Q236" s="41" t="str">
        <f t="shared" si="24"/>
        <v>M</v>
      </c>
      <c r="R236" s="40">
        <v>0.96199999999999997</v>
      </c>
      <c r="S236" s="41" t="str">
        <f t="shared" si="18"/>
        <v>S</v>
      </c>
      <c r="T236" s="40">
        <v>0.91</v>
      </c>
      <c r="U236" s="41" t="str">
        <f t="shared" si="19"/>
        <v>S</v>
      </c>
      <c r="V236" s="40">
        <v>12.2</v>
      </c>
      <c r="W236" s="41" t="str">
        <f t="shared" si="20"/>
        <v>S</v>
      </c>
      <c r="X236" s="40">
        <v>6.2640000000000002</v>
      </c>
      <c r="Y236" s="41" t="str">
        <f t="shared" si="21"/>
        <v>S</v>
      </c>
    </row>
    <row r="237" spans="1:25" ht="18" customHeight="1">
      <c r="A237" s="36">
        <v>2843</v>
      </c>
      <c r="B237" s="37" t="s">
        <v>408</v>
      </c>
      <c r="C237" s="37" t="s">
        <v>409</v>
      </c>
      <c r="D237" s="37" t="s">
        <v>369</v>
      </c>
      <c r="E237" s="37" t="s">
        <v>328</v>
      </c>
      <c r="F237" s="37" t="s">
        <v>329</v>
      </c>
      <c r="G237" s="37" t="s">
        <v>232</v>
      </c>
      <c r="H237" s="37" t="s">
        <v>410</v>
      </c>
      <c r="I237" s="37" t="s">
        <v>29</v>
      </c>
      <c r="J237" s="38">
        <v>7.8</v>
      </c>
      <c r="K237" s="44">
        <v>0.28000000000000003</v>
      </c>
      <c r="L237" s="40">
        <v>0.95</v>
      </c>
      <c r="M237" s="41" t="str">
        <f t="shared" si="22"/>
        <v>H</v>
      </c>
      <c r="N237" s="40">
        <v>38.984960000000001</v>
      </c>
      <c r="O237" s="41" t="str">
        <f t="shared" si="23"/>
        <v>H</v>
      </c>
      <c r="P237" s="40">
        <v>93.350400000000008</v>
      </c>
      <c r="Q237" s="41" t="str">
        <f t="shared" si="24"/>
        <v>M</v>
      </c>
      <c r="R237" s="40">
        <v>1.532</v>
      </c>
      <c r="S237" s="41" t="str">
        <f t="shared" si="18"/>
        <v>S</v>
      </c>
      <c r="T237" s="40">
        <v>1.282</v>
      </c>
      <c r="U237" s="41" t="str">
        <f t="shared" si="19"/>
        <v>S</v>
      </c>
      <c r="V237" s="40">
        <v>18.63</v>
      </c>
      <c r="W237" s="41" t="str">
        <f t="shared" si="20"/>
        <v>S</v>
      </c>
      <c r="X237" s="40">
        <v>3.714</v>
      </c>
      <c r="Y237" s="41" t="str">
        <f t="shared" si="21"/>
        <v>S</v>
      </c>
    </row>
    <row r="238" spans="1:25" ht="18" customHeight="1">
      <c r="A238" s="36">
        <v>2844</v>
      </c>
      <c r="B238" s="37" t="s">
        <v>367</v>
      </c>
      <c r="C238" s="37" t="s">
        <v>368</v>
      </c>
      <c r="D238" s="37" t="s">
        <v>369</v>
      </c>
      <c r="E238" s="37" t="s">
        <v>328</v>
      </c>
      <c r="F238" s="37" t="s">
        <v>329</v>
      </c>
      <c r="G238" s="37" t="s">
        <v>232</v>
      </c>
      <c r="H238" s="37" t="s">
        <v>411</v>
      </c>
      <c r="I238" s="37" t="s">
        <v>29</v>
      </c>
      <c r="J238" s="38">
        <v>7.4</v>
      </c>
      <c r="K238" s="44">
        <v>0.22</v>
      </c>
      <c r="L238" s="40">
        <v>0.99</v>
      </c>
      <c r="M238" s="41" t="str">
        <f t="shared" si="22"/>
        <v>H</v>
      </c>
      <c r="N238" s="40">
        <v>31.290560000000003</v>
      </c>
      <c r="O238" s="41" t="str">
        <f t="shared" si="23"/>
        <v>H</v>
      </c>
      <c r="P238" s="40">
        <v>99.552000000000007</v>
      </c>
      <c r="Q238" s="41" t="str">
        <f t="shared" si="24"/>
        <v>M</v>
      </c>
      <c r="R238" s="40">
        <v>2.4220000000000002</v>
      </c>
      <c r="S238" s="41" t="str">
        <f t="shared" si="18"/>
        <v>S</v>
      </c>
      <c r="T238" s="40">
        <v>1.224</v>
      </c>
      <c r="U238" s="41" t="str">
        <f t="shared" si="19"/>
        <v>S</v>
      </c>
      <c r="V238" s="40">
        <v>28</v>
      </c>
      <c r="W238" s="41" t="str">
        <f t="shared" si="20"/>
        <v>S</v>
      </c>
      <c r="X238" s="40">
        <v>9.74</v>
      </c>
      <c r="Y238" s="41" t="str">
        <f t="shared" si="21"/>
        <v>S</v>
      </c>
    </row>
    <row r="239" spans="1:25" ht="18" customHeight="1">
      <c r="A239" s="36">
        <v>2845</v>
      </c>
      <c r="B239" s="37" t="s">
        <v>412</v>
      </c>
      <c r="C239" s="37" t="s">
        <v>326</v>
      </c>
      <c r="D239" s="37" t="s">
        <v>369</v>
      </c>
      <c r="E239" s="37" t="s">
        <v>328</v>
      </c>
      <c r="F239" s="37" t="s">
        <v>329</v>
      </c>
      <c r="G239" s="37" t="s">
        <v>232</v>
      </c>
      <c r="H239" s="37" t="s">
        <v>413</v>
      </c>
      <c r="I239" s="37" t="s">
        <v>29</v>
      </c>
      <c r="J239" s="38">
        <v>7.5</v>
      </c>
      <c r="K239" s="44">
        <v>0.13</v>
      </c>
      <c r="L239" s="40">
        <v>0.308</v>
      </c>
      <c r="M239" s="41" t="str">
        <f t="shared" si="22"/>
        <v>L</v>
      </c>
      <c r="N239" s="40">
        <v>16.927680000000002</v>
      </c>
      <c r="O239" s="41" t="str">
        <f t="shared" si="23"/>
        <v>M</v>
      </c>
      <c r="P239" s="40">
        <v>55.705600000000004</v>
      </c>
      <c r="Q239" s="41" t="str">
        <f t="shared" si="24"/>
        <v>L</v>
      </c>
      <c r="R239" s="40">
        <v>0.41799999999999998</v>
      </c>
      <c r="S239" s="41" t="str">
        <f t="shared" si="18"/>
        <v>D</v>
      </c>
      <c r="T239" s="40">
        <v>0.628</v>
      </c>
      <c r="U239" s="41" t="str">
        <f t="shared" si="19"/>
        <v>S</v>
      </c>
      <c r="V239" s="40">
        <v>16.329999999999998</v>
      </c>
      <c r="W239" s="41" t="str">
        <f t="shared" si="20"/>
        <v>S</v>
      </c>
      <c r="X239" s="40">
        <v>7.85</v>
      </c>
      <c r="Y239" s="41" t="str">
        <f t="shared" si="21"/>
        <v>S</v>
      </c>
    </row>
    <row r="240" spans="1:25" ht="18" customHeight="1">
      <c r="A240" s="36">
        <v>2846</v>
      </c>
      <c r="B240" s="37" t="s">
        <v>414</v>
      </c>
      <c r="C240" s="37" t="s">
        <v>384</v>
      </c>
      <c r="D240" s="37" t="s">
        <v>369</v>
      </c>
      <c r="E240" s="37" t="s">
        <v>328</v>
      </c>
      <c r="F240" s="37" t="s">
        <v>329</v>
      </c>
      <c r="G240" s="37" t="s">
        <v>232</v>
      </c>
      <c r="H240" s="37" t="s">
        <v>415</v>
      </c>
      <c r="I240" s="37" t="s">
        <v>29</v>
      </c>
      <c r="J240" s="38">
        <v>8.3000000000000007</v>
      </c>
      <c r="K240" s="44">
        <v>0.16</v>
      </c>
      <c r="L240" s="40">
        <v>0.97</v>
      </c>
      <c r="M240" s="41" t="str">
        <f t="shared" si="22"/>
        <v>H</v>
      </c>
      <c r="N240" s="40">
        <v>24.622080000000004</v>
      </c>
      <c r="O240" s="41" t="str">
        <f t="shared" si="23"/>
        <v>H</v>
      </c>
      <c r="P240" s="40">
        <v>72.134399999999999</v>
      </c>
      <c r="Q240" s="41" t="str">
        <f t="shared" si="24"/>
        <v>M</v>
      </c>
      <c r="R240" s="40">
        <v>0.89600000000000002</v>
      </c>
      <c r="S240" s="41" t="str">
        <f t="shared" si="18"/>
        <v>S</v>
      </c>
      <c r="T240" s="40">
        <v>1.0900000000000001</v>
      </c>
      <c r="U240" s="41" t="str">
        <f t="shared" si="19"/>
        <v>S</v>
      </c>
      <c r="V240" s="40">
        <v>14.38</v>
      </c>
      <c r="W240" s="41" t="str">
        <f t="shared" si="20"/>
        <v>S</v>
      </c>
      <c r="X240" s="40">
        <v>3.1619999999999999</v>
      </c>
      <c r="Y240" s="41" t="str">
        <f t="shared" si="21"/>
        <v>S</v>
      </c>
    </row>
    <row r="241" spans="1:25" ht="18" customHeight="1">
      <c r="A241" s="36">
        <v>2847</v>
      </c>
      <c r="B241" s="37" t="s">
        <v>416</v>
      </c>
      <c r="C241" s="37" t="s">
        <v>326</v>
      </c>
      <c r="D241" s="37" t="s">
        <v>369</v>
      </c>
      <c r="E241" s="37" t="s">
        <v>328</v>
      </c>
      <c r="F241" s="37" t="s">
        <v>329</v>
      </c>
      <c r="G241" s="37" t="s">
        <v>232</v>
      </c>
      <c r="H241" s="37" t="s">
        <v>417</v>
      </c>
      <c r="I241" s="37" t="s">
        <v>29</v>
      </c>
      <c r="J241" s="38">
        <v>7.6</v>
      </c>
      <c r="K241" s="44">
        <v>0.11</v>
      </c>
      <c r="L241" s="40">
        <v>0.61599999999999999</v>
      </c>
      <c r="M241" s="41" t="str">
        <f t="shared" si="22"/>
        <v>M</v>
      </c>
      <c r="N241" s="40">
        <v>17.953600000000002</v>
      </c>
      <c r="O241" s="41" t="str">
        <f t="shared" si="23"/>
        <v>M</v>
      </c>
      <c r="P241" s="40">
        <v>48.089600000000004</v>
      </c>
      <c r="Q241" s="41" t="str">
        <f t="shared" si="24"/>
        <v>L</v>
      </c>
      <c r="R241" s="40">
        <v>0.68400000000000005</v>
      </c>
      <c r="S241" s="41" t="str">
        <f t="shared" si="18"/>
        <v>S</v>
      </c>
      <c r="T241" s="40">
        <v>1.044</v>
      </c>
      <c r="U241" s="41" t="str">
        <f t="shared" si="19"/>
        <v>S</v>
      </c>
      <c r="V241" s="40">
        <v>19.260000000000002</v>
      </c>
      <c r="W241" s="41" t="str">
        <f t="shared" si="20"/>
        <v>S</v>
      </c>
      <c r="X241" s="40">
        <v>9.24</v>
      </c>
      <c r="Y241" s="41" t="str">
        <f t="shared" si="21"/>
        <v>S</v>
      </c>
    </row>
    <row r="242" spans="1:25" ht="18" customHeight="1">
      <c r="A242" s="36">
        <v>2848</v>
      </c>
      <c r="B242" s="37" t="s">
        <v>418</v>
      </c>
      <c r="C242" s="37" t="s">
        <v>419</v>
      </c>
      <c r="D242" s="37" t="s">
        <v>369</v>
      </c>
      <c r="E242" s="37" t="s">
        <v>328</v>
      </c>
      <c r="F242" s="37" t="s">
        <v>329</v>
      </c>
      <c r="G242" s="37" t="s">
        <v>232</v>
      </c>
      <c r="H242" s="37" t="s">
        <v>420</v>
      </c>
      <c r="I242" s="37" t="s">
        <v>29</v>
      </c>
      <c r="J242" s="38">
        <v>7.7</v>
      </c>
      <c r="K242" s="44">
        <v>0.25</v>
      </c>
      <c r="L242" s="40">
        <v>0.98</v>
      </c>
      <c r="M242" s="41" t="str">
        <f t="shared" si="22"/>
        <v>H</v>
      </c>
      <c r="N242" s="40">
        <v>36.933120000000002</v>
      </c>
      <c r="O242" s="41" t="str">
        <f t="shared" si="23"/>
        <v>H</v>
      </c>
      <c r="P242" s="40">
        <v>74.364800000000002</v>
      </c>
      <c r="Q242" s="41" t="str">
        <f t="shared" si="24"/>
        <v>M</v>
      </c>
      <c r="R242" s="40">
        <v>1.3640000000000001</v>
      </c>
      <c r="S242" s="41" t="str">
        <f t="shared" si="18"/>
        <v>S</v>
      </c>
      <c r="T242" s="40">
        <v>0.70199999999999996</v>
      </c>
      <c r="U242" s="41" t="str">
        <f t="shared" si="19"/>
        <v>S</v>
      </c>
      <c r="V242" s="40">
        <v>13.52</v>
      </c>
      <c r="W242" s="41" t="str">
        <f t="shared" si="20"/>
        <v>S</v>
      </c>
      <c r="X242" s="40">
        <v>6.55</v>
      </c>
      <c r="Y242" s="41" t="str">
        <f t="shared" si="21"/>
        <v>S</v>
      </c>
    </row>
    <row r="243" spans="1:25" ht="18" customHeight="1">
      <c r="A243" s="36">
        <v>2849</v>
      </c>
      <c r="B243" s="37" t="s">
        <v>367</v>
      </c>
      <c r="C243" s="37" t="s">
        <v>368</v>
      </c>
      <c r="D243" s="37" t="s">
        <v>369</v>
      </c>
      <c r="E243" s="37" t="s">
        <v>328</v>
      </c>
      <c r="F243" s="37" t="s">
        <v>329</v>
      </c>
      <c r="G243" s="37" t="s">
        <v>232</v>
      </c>
      <c r="H243" s="37" t="s">
        <v>421</v>
      </c>
      <c r="I243" s="37" t="s">
        <v>29</v>
      </c>
      <c r="J243" s="38">
        <v>7.8</v>
      </c>
      <c r="K243" s="44">
        <v>0.21</v>
      </c>
      <c r="L243" s="40">
        <v>0.98</v>
      </c>
      <c r="M243" s="41" t="str">
        <f t="shared" si="22"/>
        <v>H</v>
      </c>
      <c r="N243" s="40">
        <v>18.466560000000001</v>
      </c>
      <c r="O243" s="41" t="str">
        <f t="shared" si="23"/>
        <v>M</v>
      </c>
      <c r="P243" s="40">
        <v>74.528000000000006</v>
      </c>
      <c r="Q243" s="41" t="str">
        <f t="shared" si="24"/>
        <v>M</v>
      </c>
      <c r="R243" s="40">
        <v>0.7</v>
      </c>
      <c r="S243" s="41" t="str">
        <f t="shared" si="18"/>
        <v>S</v>
      </c>
      <c r="T243" s="40">
        <v>0.68799999999999994</v>
      </c>
      <c r="U243" s="41" t="str">
        <f t="shared" si="19"/>
        <v>S</v>
      </c>
      <c r="V243" s="40">
        <v>12.08</v>
      </c>
      <c r="W243" s="41" t="str">
        <f t="shared" si="20"/>
        <v>S</v>
      </c>
      <c r="X243" s="40">
        <v>7.9039999999999999</v>
      </c>
      <c r="Y243" s="41" t="str">
        <f t="shared" si="21"/>
        <v>S</v>
      </c>
    </row>
    <row r="244" spans="1:25" ht="18" customHeight="1">
      <c r="A244" s="36">
        <v>2850</v>
      </c>
      <c r="B244" s="37" t="s">
        <v>351</v>
      </c>
      <c r="C244" s="37" t="s">
        <v>344</v>
      </c>
      <c r="D244" s="37" t="s">
        <v>327</v>
      </c>
      <c r="E244" s="37" t="s">
        <v>328</v>
      </c>
      <c r="F244" s="37" t="s">
        <v>329</v>
      </c>
      <c r="G244" s="37" t="s">
        <v>232</v>
      </c>
      <c r="H244" s="37" t="s">
        <v>340</v>
      </c>
      <c r="I244" s="37" t="s">
        <v>29</v>
      </c>
      <c r="J244" s="38">
        <v>8.1999999999999993</v>
      </c>
      <c r="K244" s="44">
        <v>0.26</v>
      </c>
      <c r="L244" s="40">
        <v>0.69299999999999995</v>
      </c>
      <c r="M244" s="41" t="str">
        <f t="shared" si="22"/>
        <v>M</v>
      </c>
      <c r="N244" s="40">
        <v>30.7776</v>
      </c>
      <c r="O244" s="41" t="str">
        <f t="shared" si="23"/>
        <v>H</v>
      </c>
      <c r="P244" s="40">
        <v>63.539200000000001</v>
      </c>
      <c r="Q244" s="41" t="str">
        <f t="shared" si="24"/>
        <v>M</v>
      </c>
      <c r="R244" s="40">
        <v>1.478</v>
      </c>
      <c r="S244" s="41" t="str">
        <f t="shared" si="18"/>
        <v>S</v>
      </c>
      <c r="T244" s="40">
        <v>0.65800000000000003</v>
      </c>
      <c r="U244" s="41" t="str">
        <f t="shared" si="19"/>
        <v>S</v>
      </c>
      <c r="V244" s="40">
        <v>12.37</v>
      </c>
      <c r="W244" s="41" t="str">
        <f t="shared" si="20"/>
        <v>S</v>
      </c>
      <c r="X244" s="40">
        <v>3.5720000000000001</v>
      </c>
      <c r="Y244" s="41" t="str">
        <f t="shared" si="21"/>
        <v>S</v>
      </c>
    </row>
    <row r="245" spans="1:25" ht="18" customHeight="1">
      <c r="A245" s="36">
        <v>2851</v>
      </c>
      <c r="B245" s="37" t="s">
        <v>357</v>
      </c>
      <c r="C245" s="37" t="s">
        <v>422</v>
      </c>
      <c r="D245" s="37" t="s">
        <v>327</v>
      </c>
      <c r="E245" s="37" t="s">
        <v>328</v>
      </c>
      <c r="F245" s="37" t="s">
        <v>329</v>
      </c>
      <c r="G245" s="37" t="s">
        <v>232</v>
      </c>
      <c r="H245" s="37" t="s">
        <v>423</v>
      </c>
      <c r="I245" s="37" t="s">
        <v>29</v>
      </c>
      <c r="J245" s="38">
        <v>8.1</v>
      </c>
      <c r="K245" s="44">
        <v>0.28999999999999998</v>
      </c>
      <c r="L245" s="41">
        <v>0.76</v>
      </c>
      <c r="M245" s="41" t="str">
        <f t="shared" si="22"/>
        <v>H</v>
      </c>
      <c r="N245" s="41">
        <v>20.079999999999998</v>
      </c>
      <c r="O245" s="37" t="str">
        <f t="shared" si="23"/>
        <v>M</v>
      </c>
      <c r="P245" s="40">
        <v>94.329599999999999</v>
      </c>
      <c r="Q245" s="41" t="str">
        <f t="shared" si="24"/>
        <v>M</v>
      </c>
      <c r="R245" s="40">
        <v>1.304</v>
      </c>
      <c r="S245" s="41" t="str">
        <f t="shared" si="18"/>
        <v>S</v>
      </c>
      <c r="T245" s="40">
        <v>0.56799999999999995</v>
      </c>
      <c r="U245" s="41" t="str">
        <f t="shared" si="19"/>
        <v>S</v>
      </c>
      <c r="V245" s="40">
        <v>8.52</v>
      </c>
      <c r="W245" s="41" t="str">
        <f t="shared" si="20"/>
        <v>S</v>
      </c>
      <c r="X245" s="40">
        <v>3.43</v>
      </c>
      <c r="Y245" s="41" t="str">
        <f t="shared" si="21"/>
        <v>S</v>
      </c>
    </row>
    <row r="246" spans="1:25" ht="18" customHeight="1">
      <c r="A246" s="36">
        <v>2852</v>
      </c>
      <c r="B246" s="37" t="s">
        <v>424</v>
      </c>
      <c r="C246" s="37" t="s">
        <v>326</v>
      </c>
      <c r="D246" s="37" t="s">
        <v>327</v>
      </c>
      <c r="E246" s="37" t="s">
        <v>328</v>
      </c>
      <c r="F246" s="37" t="s">
        <v>329</v>
      </c>
      <c r="G246" s="37" t="s">
        <v>232</v>
      </c>
      <c r="H246" s="37" t="s">
        <v>348</v>
      </c>
      <c r="I246" s="37" t="s">
        <v>29</v>
      </c>
      <c r="J246" s="38">
        <v>8.5</v>
      </c>
      <c r="K246" s="44">
        <v>0.26</v>
      </c>
      <c r="L246" s="41">
        <v>0.78</v>
      </c>
      <c r="M246" s="41" t="str">
        <f t="shared" si="22"/>
        <v>H</v>
      </c>
      <c r="N246" s="41">
        <v>26.08</v>
      </c>
      <c r="O246" s="37" t="str">
        <f t="shared" si="23"/>
        <v>H</v>
      </c>
      <c r="P246" s="40">
        <v>86.822400000000016</v>
      </c>
      <c r="Q246" s="41" t="str">
        <f t="shared" si="24"/>
        <v>M</v>
      </c>
      <c r="R246" s="40">
        <v>0.91200000000000003</v>
      </c>
      <c r="S246" s="41" t="str">
        <f t="shared" si="18"/>
        <v>S</v>
      </c>
      <c r="T246" s="40">
        <v>0.48</v>
      </c>
      <c r="U246" s="41" t="str">
        <f t="shared" si="19"/>
        <v>S</v>
      </c>
      <c r="V246" s="40">
        <v>8.8059999999999992</v>
      </c>
      <c r="W246" s="41" t="str">
        <f t="shared" si="20"/>
        <v>S</v>
      </c>
      <c r="X246" s="40">
        <v>2.3959999999999999</v>
      </c>
      <c r="Y246" s="41" t="str">
        <f t="shared" si="21"/>
        <v>S</v>
      </c>
    </row>
    <row r="247" spans="1:25" ht="18" customHeight="1">
      <c r="A247" s="36">
        <v>2853</v>
      </c>
      <c r="B247" s="37" t="s">
        <v>325</v>
      </c>
      <c r="C247" s="37" t="s">
        <v>326</v>
      </c>
      <c r="D247" s="37" t="s">
        <v>327</v>
      </c>
      <c r="E247" s="37" t="s">
        <v>328</v>
      </c>
      <c r="F247" s="37" t="s">
        <v>329</v>
      </c>
      <c r="G247" s="37" t="s">
        <v>232</v>
      </c>
      <c r="H247" s="37" t="s">
        <v>425</v>
      </c>
      <c r="I247" s="37" t="s">
        <v>29</v>
      </c>
      <c r="J247" s="38">
        <v>8.4</v>
      </c>
      <c r="K247" s="44">
        <v>0.27</v>
      </c>
      <c r="L247" s="41">
        <v>0.84</v>
      </c>
      <c r="M247" s="41" t="str">
        <f t="shared" si="22"/>
        <v>H</v>
      </c>
      <c r="N247" s="41">
        <v>32.89</v>
      </c>
      <c r="O247" s="37" t="str">
        <f t="shared" si="23"/>
        <v>H</v>
      </c>
      <c r="P247" s="40">
        <v>69.251200000000011</v>
      </c>
      <c r="Q247" s="41" t="str">
        <f t="shared" si="24"/>
        <v>M</v>
      </c>
      <c r="R247" s="40">
        <v>0.73399999999999999</v>
      </c>
      <c r="S247" s="41" t="str">
        <f t="shared" si="18"/>
        <v>S</v>
      </c>
      <c r="T247" s="40">
        <v>0.48</v>
      </c>
      <c r="U247" s="41" t="str">
        <f t="shared" si="19"/>
        <v>S</v>
      </c>
      <c r="V247" s="40">
        <v>8.75</v>
      </c>
      <c r="W247" s="41" t="str">
        <f t="shared" si="20"/>
        <v>S</v>
      </c>
      <c r="X247" s="40">
        <v>4.6420000000000003</v>
      </c>
      <c r="Y247" s="41" t="str">
        <f t="shared" si="21"/>
        <v>S</v>
      </c>
    </row>
    <row r="248" spans="1:25" ht="18" customHeight="1">
      <c r="A248" s="36">
        <v>2854</v>
      </c>
      <c r="B248" s="37" t="s">
        <v>325</v>
      </c>
      <c r="C248" s="37" t="s">
        <v>326</v>
      </c>
      <c r="D248" s="37" t="s">
        <v>327</v>
      </c>
      <c r="E248" s="37" t="s">
        <v>328</v>
      </c>
      <c r="F248" s="37" t="s">
        <v>329</v>
      </c>
      <c r="G248" s="37" t="s">
        <v>232</v>
      </c>
      <c r="H248" s="37" t="s">
        <v>426</v>
      </c>
      <c r="I248" s="37" t="s">
        <v>29</v>
      </c>
      <c r="J248" s="38">
        <v>8.4</v>
      </c>
      <c r="K248" s="44">
        <v>0.3</v>
      </c>
      <c r="L248" s="41">
        <v>0.79</v>
      </c>
      <c r="M248" s="41" t="str">
        <f t="shared" si="22"/>
        <v>H</v>
      </c>
      <c r="N248" s="41">
        <v>19.78</v>
      </c>
      <c r="O248" s="37" t="str">
        <f t="shared" si="23"/>
        <v>M</v>
      </c>
      <c r="P248" s="40">
        <v>121.80160000000001</v>
      </c>
      <c r="Q248" s="41" t="str">
        <f t="shared" si="24"/>
        <v>M</v>
      </c>
      <c r="R248" s="40">
        <v>1.754</v>
      </c>
      <c r="S248" s="41" t="str">
        <f t="shared" si="18"/>
        <v>S</v>
      </c>
      <c r="T248" s="40">
        <v>0.628</v>
      </c>
      <c r="U248" s="41" t="str">
        <f t="shared" si="19"/>
        <v>S</v>
      </c>
      <c r="V248" s="40">
        <v>9.2080000000000002</v>
      </c>
      <c r="W248" s="41" t="str">
        <f t="shared" si="20"/>
        <v>S</v>
      </c>
      <c r="X248" s="40">
        <v>3.6960000000000002</v>
      </c>
      <c r="Y248" s="41" t="str">
        <f t="shared" si="21"/>
        <v>S</v>
      </c>
    </row>
    <row r="249" spans="1:25" ht="18" customHeight="1">
      <c r="A249" s="36">
        <v>2855</v>
      </c>
      <c r="B249" s="37" t="s">
        <v>325</v>
      </c>
      <c r="C249" s="37" t="s">
        <v>326</v>
      </c>
      <c r="D249" s="37" t="s">
        <v>327</v>
      </c>
      <c r="E249" s="37" t="s">
        <v>328</v>
      </c>
      <c r="F249" s="37" t="s">
        <v>329</v>
      </c>
      <c r="G249" s="37" t="s">
        <v>232</v>
      </c>
      <c r="H249" s="37" t="s">
        <v>427</v>
      </c>
      <c r="I249" s="37" t="s">
        <v>29</v>
      </c>
      <c r="J249" s="38">
        <v>8.3000000000000007</v>
      </c>
      <c r="K249" s="44">
        <v>0.33</v>
      </c>
      <c r="L249" s="41">
        <v>0.69</v>
      </c>
      <c r="M249" s="41" t="str">
        <f t="shared" si="22"/>
        <v>M</v>
      </c>
      <c r="N249" s="41">
        <v>44.66</v>
      </c>
      <c r="O249" s="37" t="str">
        <f t="shared" si="23"/>
        <v>H</v>
      </c>
      <c r="P249" s="40">
        <v>190.78080000000003</v>
      </c>
      <c r="Q249" s="41" t="str">
        <f t="shared" si="24"/>
        <v>H</v>
      </c>
      <c r="R249" s="40">
        <v>2.992</v>
      </c>
      <c r="S249" s="41" t="str">
        <f t="shared" si="18"/>
        <v>S</v>
      </c>
      <c r="T249" s="40">
        <v>0.748</v>
      </c>
      <c r="U249" s="41" t="str">
        <f t="shared" si="19"/>
        <v>S</v>
      </c>
      <c r="V249" s="40">
        <v>8.3460000000000001</v>
      </c>
      <c r="W249" s="41" t="str">
        <f t="shared" si="20"/>
        <v>S</v>
      </c>
      <c r="X249" s="40">
        <v>6.032</v>
      </c>
      <c r="Y249" s="41" t="str">
        <f t="shared" si="21"/>
        <v>S</v>
      </c>
    </row>
    <row r="250" spans="1:25" ht="18" customHeight="1">
      <c r="A250" s="36">
        <v>2856</v>
      </c>
      <c r="B250" s="37" t="s">
        <v>325</v>
      </c>
      <c r="C250" s="37" t="s">
        <v>326</v>
      </c>
      <c r="D250" s="37" t="s">
        <v>327</v>
      </c>
      <c r="E250" s="37" t="s">
        <v>328</v>
      </c>
      <c r="F250" s="37" t="s">
        <v>329</v>
      </c>
      <c r="G250" s="37" t="s">
        <v>232</v>
      </c>
      <c r="H250" s="37" t="s">
        <v>428</v>
      </c>
      <c r="I250" s="37" t="s">
        <v>29</v>
      </c>
      <c r="J250" s="38">
        <v>8.5</v>
      </c>
      <c r="K250" s="44">
        <v>0.23</v>
      </c>
      <c r="L250" s="41">
        <v>0.94</v>
      </c>
      <c r="M250" s="41" t="str">
        <f t="shared" si="22"/>
        <v>H</v>
      </c>
      <c r="N250" s="41">
        <v>29.88</v>
      </c>
      <c r="O250" s="37" t="str">
        <f t="shared" si="23"/>
        <v>H</v>
      </c>
      <c r="P250" s="40">
        <v>42.105600000000003</v>
      </c>
      <c r="Q250" s="41" t="str">
        <f t="shared" si="24"/>
        <v>L</v>
      </c>
      <c r="R250" s="40">
        <v>0.51</v>
      </c>
      <c r="S250" s="41" t="str">
        <f t="shared" si="18"/>
        <v>D</v>
      </c>
      <c r="T250" s="40">
        <v>0.45</v>
      </c>
      <c r="U250" s="41" t="str">
        <f t="shared" si="19"/>
        <v>S</v>
      </c>
      <c r="V250" s="40">
        <v>5.5880000000000001</v>
      </c>
      <c r="W250" s="41" t="str">
        <f t="shared" si="20"/>
        <v>S</v>
      </c>
      <c r="X250" s="40">
        <v>3.0739999999999998</v>
      </c>
      <c r="Y250" s="41" t="str">
        <f t="shared" si="21"/>
        <v>S</v>
      </c>
    </row>
    <row r="251" spans="1:25" ht="18" customHeight="1">
      <c r="A251" s="36">
        <v>2857</v>
      </c>
      <c r="B251" s="37" t="s">
        <v>414</v>
      </c>
      <c r="C251" s="37" t="s">
        <v>384</v>
      </c>
      <c r="D251" s="37" t="s">
        <v>369</v>
      </c>
      <c r="E251" s="37" t="s">
        <v>328</v>
      </c>
      <c r="F251" s="37" t="s">
        <v>329</v>
      </c>
      <c r="G251" s="37" t="s">
        <v>232</v>
      </c>
      <c r="H251" s="37" t="s">
        <v>429</v>
      </c>
      <c r="I251" s="37" t="s">
        <v>29</v>
      </c>
      <c r="J251" s="38">
        <v>8</v>
      </c>
      <c r="K251" s="44">
        <v>0.37</v>
      </c>
      <c r="L251" s="41">
        <v>0.79</v>
      </c>
      <c r="M251" s="41" t="str">
        <f t="shared" si="22"/>
        <v>H</v>
      </c>
      <c r="N251" s="41">
        <v>26</v>
      </c>
      <c r="O251" s="37" t="str">
        <f t="shared" si="23"/>
        <v>H</v>
      </c>
      <c r="P251" s="40">
        <v>60.601600000000005</v>
      </c>
      <c r="Q251" s="41" t="str">
        <f t="shared" si="24"/>
        <v>M</v>
      </c>
      <c r="R251" s="40">
        <v>1.39</v>
      </c>
      <c r="S251" s="41" t="str">
        <f t="shared" si="18"/>
        <v>S</v>
      </c>
      <c r="T251" s="40">
        <v>0.58399999999999996</v>
      </c>
      <c r="U251" s="41" t="str">
        <f t="shared" si="19"/>
        <v>S</v>
      </c>
      <c r="V251" s="40">
        <v>9.1519999999999992</v>
      </c>
      <c r="W251" s="41" t="str">
        <f t="shared" si="20"/>
        <v>S</v>
      </c>
      <c r="X251" s="40">
        <v>7.4939999999999998</v>
      </c>
      <c r="Y251" s="41" t="str">
        <f t="shared" si="21"/>
        <v>S</v>
      </c>
    </row>
    <row r="252" spans="1:25" ht="18" customHeight="1">
      <c r="A252" s="36">
        <v>2858</v>
      </c>
      <c r="B252" s="37" t="s">
        <v>414</v>
      </c>
      <c r="C252" s="37" t="s">
        <v>384</v>
      </c>
      <c r="D252" s="37" t="s">
        <v>369</v>
      </c>
      <c r="E252" s="37" t="s">
        <v>328</v>
      </c>
      <c r="F252" s="37" t="s">
        <v>329</v>
      </c>
      <c r="G252" s="37" t="s">
        <v>232</v>
      </c>
      <c r="H252" s="37" t="s">
        <v>430</v>
      </c>
      <c r="I252" s="37" t="s">
        <v>29</v>
      </c>
      <c r="J252" s="38">
        <v>8.3000000000000007</v>
      </c>
      <c r="K252" s="44">
        <v>0.28999999999999998</v>
      </c>
      <c r="L252" s="41">
        <v>0.81</v>
      </c>
      <c r="M252" s="41" t="str">
        <f t="shared" si="22"/>
        <v>H</v>
      </c>
      <c r="N252" s="41">
        <v>16.440000000000001</v>
      </c>
      <c r="O252" s="37" t="str">
        <f t="shared" si="23"/>
        <v>M</v>
      </c>
      <c r="P252" s="40">
        <v>74.256</v>
      </c>
      <c r="Q252" s="41" t="str">
        <f t="shared" si="24"/>
        <v>M</v>
      </c>
      <c r="R252" s="40">
        <v>0.64</v>
      </c>
      <c r="S252" s="41" t="str">
        <f t="shared" si="18"/>
        <v>S</v>
      </c>
      <c r="T252" s="40">
        <v>0.58399999999999996</v>
      </c>
      <c r="U252" s="41" t="str">
        <f t="shared" si="19"/>
        <v>S</v>
      </c>
      <c r="V252" s="40">
        <v>7.2560000000000002</v>
      </c>
      <c r="W252" s="41" t="str">
        <f t="shared" si="20"/>
        <v>S</v>
      </c>
      <c r="X252" s="40">
        <v>3.7320000000000002</v>
      </c>
      <c r="Y252" s="41" t="str">
        <f t="shared" si="21"/>
        <v>S</v>
      </c>
    </row>
    <row r="253" spans="1:25" ht="18" customHeight="1">
      <c r="A253" s="36">
        <v>2859</v>
      </c>
      <c r="B253" s="37" t="s">
        <v>431</v>
      </c>
      <c r="C253" s="37" t="s">
        <v>432</v>
      </c>
      <c r="D253" s="37" t="s">
        <v>369</v>
      </c>
      <c r="E253" s="37" t="s">
        <v>328</v>
      </c>
      <c r="F253" s="37" t="s">
        <v>329</v>
      </c>
      <c r="G253" s="37" t="s">
        <v>232</v>
      </c>
      <c r="H253" s="37" t="s">
        <v>433</v>
      </c>
      <c r="I253" s="37" t="s">
        <v>29</v>
      </c>
      <c r="J253" s="38">
        <v>7.7</v>
      </c>
      <c r="K253" s="44">
        <v>0.17</v>
      </c>
      <c r="L253" s="41">
        <v>0.84</v>
      </c>
      <c r="M253" s="41" t="str">
        <f t="shared" si="22"/>
        <v>H</v>
      </c>
      <c r="N253" s="41">
        <v>41.22</v>
      </c>
      <c r="O253" s="37" t="str">
        <f t="shared" si="23"/>
        <v>H</v>
      </c>
      <c r="P253" s="40">
        <v>61.472000000000008</v>
      </c>
      <c r="Q253" s="41" t="str">
        <f t="shared" si="24"/>
        <v>M</v>
      </c>
      <c r="R253" s="40">
        <v>0.82</v>
      </c>
      <c r="S253" s="41" t="str">
        <f t="shared" si="18"/>
        <v>S</v>
      </c>
      <c r="T253" s="40">
        <v>0.76200000000000001</v>
      </c>
      <c r="U253" s="41" t="str">
        <f t="shared" si="19"/>
        <v>S</v>
      </c>
      <c r="V253" s="40">
        <v>14.15</v>
      </c>
      <c r="W253" s="41" t="str">
        <f t="shared" si="20"/>
        <v>S</v>
      </c>
      <c r="X253" s="40">
        <v>6.9240000000000004</v>
      </c>
      <c r="Y253" s="41" t="str">
        <f t="shared" si="21"/>
        <v>S</v>
      </c>
    </row>
    <row r="254" spans="1:25" ht="18" customHeight="1">
      <c r="A254" s="36">
        <v>2860</v>
      </c>
      <c r="B254" s="37" t="s">
        <v>434</v>
      </c>
      <c r="C254" s="37" t="s">
        <v>435</v>
      </c>
      <c r="D254" s="37" t="s">
        <v>369</v>
      </c>
      <c r="E254" s="37" t="s">
        <v>328</v>
      </c>
      <c r="F254" s="37" t="s">
        <v>329</v>
      </c>
      <c r="G254" s="37" t="s">
        <v>232</v>
      </c>
      <c r="H254" s="37">
        <v>208</v>
      </c>
      <c r="I254" s="37" t="s">
        <v>29</v>
      </c>
      <c r="J254" s="38">
        <v>8</v>
      </c>
      <c r="K254" s="44">
        <v>0.15</v>
      </c>
      <c r="L254" s="41">
        <v>0.72</v>
      </c>
      <c r="M254" s="41" t="str">
        <f t="shared" si="22"/>
        <v>M</v>
      </c>
      <c r="N254" s="41">
        <v>29.28</v>
      </c>
      <c r="O254" s="37" t="str">
        <f t="shared" si="23"/>
        <v>H</v>
      </c>
      <c r="P254" s="40">
        <v>72.841600000000014</v>
      </c>
      <c r="Q254" s="41" t="str">
        <f t="shared" si="24"/>
        <v>M</v>
      </c>
      <c r="R254" s="40">
        <v>0.48399999999999999</v>
      </c>
      <c r="S254" s="41" t="str">
        <f t="shared" si="18"/>
        <v>D</v>
      </c>
      <c r="T254" s="40">
        <v>1.4159999999999999</v>
      </c>
      <c r="U254" s="41" t="str">
        <f t="shared" si="19"/>
        <v>S</v>
      </c>
      <c r="V254" s="40">
        <v>8.75</v>
      </c>
      <c r="W254" s="41" t="str">
        <f t="shared" si="20"/>
        <v>S</v>
      </c>
      <c r="X254" s="40">
        <v>6.798</v>
      </c>
      <c r="Y254" s="41" t="str">
        <f t="shared" si="21"/>
        <v>S</v>
      </c>
    </row>
    <row r="255" spans="1:25" ht="18" customHeight="1">
      <c r="A255" s="36">
        <v>2861</v>
      </c>
      <c r="B255" s="37" t="s">
        <v>436</v>
      </c>
      <c r="C255" s="37" t="s">
        <v>419</v>
      </c>
      <c r="D255" s="37" t="s">
        <v>369</v>
      </c>
      <c r="E255" s="37" t="s">
        <v>328</v>
      </c>
      <c r="F255" s="37" t="s">
        <v>329</v>
      </c>
      <c r="G255" s="37" t="s">
        <v>232</v>
      </c>
      <c r="H255" s="37" t="s">
        <v>437</v>
      </c>
      <c r="I255" s="37" t="s">
        <v>29</v>
      </c>
      <c r="J255" s="38">
        <v>7.8</v>
      </c>
      <c r="K255" s="44">
        <v>0.23</v>
      </c>
      <c r="L255" s="41">
        <v>0.89</v>
      </c>
      <c r="M255" s="41" t="str">
        <f t="shared" si="22"/>
        <v>H</v>
      </c>
      <c r="N255" s="41">
        <v>27.66</v>
      </c>
      <c r="O255" s="37" t="str">
        <f t="shared" si="23"/>
        <v>H</v>
      </c>
      <c r="P255" s="40">
        <v>73.168000000000006</v>
      </c>
      <c r="Q255" s="41" t="str">
        <f t="shared" si="24"/>
        <v>M</v>
      </c>
      <c r="R255" s="40">
        <v>2.206</v>
      </c>
      <c r="S255" s="41" t="str">
        <f t="shared" si="18"/>
        <v>S</v>
      </c>
      <c r="T255" s="40">
        <v>1.1040000000000001</v>
      </c>
      <c r="U255" s="41" t="str">
        <f t="shared" si="19"/>
        <v>S</v>
      </c>
      <c r="V255" s="40">
        <v>10.65</v>
      </c>
      <c r="W255" s="41" t="str">
        <f t="shared" si="20"/>
        <v>S</v>
      </c>
      <c r="X255" s="40">
        <v>9.0619999999999994</v>
      </c>
      <c r="Y255" s="41" t="str">
        <f t="shared" si="21"/>
        <v>S</v>
      </c>
    </row>
    <row r="256" spans="1:25" ht="18" customHeight="1">
      <c r="A256" s="36">
        <v>2862</v>
      </c>
      <c r="B256" s="37" t="s">
        <v>438</v>
      </c>
      <c r="C256" s="37" t="s">
        <v>439</v>
      </c>
      <c r="D256" s="37" t="s">
        <v>440</v>
      </c>
      <c r="E256" s="37"/>
      <c r="F256" s="37" t="s">
        <v>441</v>
      </c>
      <c r="G256" s="37" t="s">
        <v>232</v>
      </c>
      <c r="H256" s="37"/>
      <c r="I256" s="37" t="s">
        <v>29</v>
      </c>
      <c r="J256" s="38">
        <v>8.1</v>
      </c>
      <c r="K256" s="44">
        <v>0.32</v>
      </c>
      <c r="L256" s="41"/>
      <c r="M256" s="37"/>
      <c r="N256" s="41"/>
      <c r="O256" s="37"/>
      <c r="P256" s="41"/>
      <c r="Q256" s="37"/>
      <c r="R256" s="40">
        <v>0.64400000000000002</v>
      </c>
      <c r="S256" s="41" t="str">
        <f t="shared" si="18"/>
        <v>S</v>
      </c>
      <c r="T256" s="40">
        <v>1.478</v>
      </c>
      <c r="U256" s="41" t="str">
        <f t="shared" si="19"/>
        <v>S</v>
      </c>
      <c r="V256" s="40">
        <v>6.0659999999999998</v>
      </c>
      <c r="W256" s="41" t="str">
        <f t="shared" si="20"/>
        <v>S</v>
      </c>
      <c r="X256" s="40">
        <v>1.34</v>
      </c>
      <c r="Y256" s="41" t="str">
        <f t="shared" si="21"/>
        <v>D</v>
      </c>
    </row>
    <row r="257" spans="1:25" ht="18" customHeight="1">
      <c r="A257" s="36">
        <v>2863</v>
      </c>
      <c r="B257" s="37" t="s">
        <v>442</v>
      </c>
      <c r="C257" s="37" t="s">
        <v>439</v>
      </c>
      <c r="D257" s="37" t="s">
        <v>440</v>
      </c>
      <c r="E257" s="37"/>
      <c r="F257" s="37" t="s">
        <v>441</v>
      </c>
      <c r="G257" s="37" t="s">
        <v>232</v>
      </c>
      <c r="H257" s="37"/>
      <c r="I257" s="37" t="s">
        <v>29</v>
      </c>
      <c r="J257" s="38">
        <v>8.3000000000000007</v>
      </c>
      <c r="K257" s="44">
        <v>0.28000000000000003</v>
      </c>
      <c r="L257" s="41"/>
      <c r="M257" s="37"/>
      <c r="N257" s="41"/>
      <c r="O257" s="37"/>
      <c r="P257" s="41"/>
      <c r="Q257" s="37"/>
      <c r="R257" s="40">
        <v>1.1399999999999999</v>
      </c>
      <c r="S257" s="41" t="str">
        <f t="shared" si="18"/>
        <v>S</v>
      </c>
      <c r="T257" s="40">
        <v>1.992</v>
      </c>
      <c r="U257" s="41" t="str">
        <f t="shared" si="19"/>
        <v>S</v>
      </c>
      <c r="V257" s="40">
        <v>17.329999999999998</v>
      </c>
      <c r="W257" s="41" t="str">
        <f t="shared" si="20"/>
        <v>S</v>
      </c>
      <c r="X257" s="40">
        <v>5.36</v>
      </c>
      <c r="Y257" s="41" t="str">
        <f t="shared" si="21"/>
        <v>S</v>
      </c>
    </row>
    <row r="258" spans="1:25" ht="18" customHeight="1">
      <c r="A258" s="36">
        <v>2864</v>
      </c>
      <c r="B258" s="37" t="s">
        <v>443</v>
      </c>
      <c r="C258" s="37" t="s">
        <v>444</v>
      </c>
      <c r="D258" s="37" t="s">
        <v>440</v>
      </c>
      <c r="E258" s="37"/>
      <c r="F258" s="37" t="s">
        <v>441</v>
      </c>
      <c r="G258" s="37" t="s">
        <v>232</v>
      </c>
      <c r="H258" s="37"/>
      <c r="I258" s="37" t="s">
        <v>29</v>
      </c>
      <c r="J258" s="38">
        <v>7.8</v>
      </c>
      <c r="K258" s="44">
        <v>0.23</v>
      </c>
      <c r="L258" s="41"/>
      <c r="M258" s="37"/>
      <c r="N258" s="41"/>
      <c r="O258" s="37"/>
      <c r="P258" s="41"/>
      <c r="Q258" s="37"/>
      <c r="R258" s="40">
        <v>0.90400000000000003</v>
      </c>
      <c r="S258" s="41" t="str">
        <f t="shared" si="18"/>
        <v>S</v>
      </c>
      <c r="T258" s="40">
        <v>2.4460000000000002</v>
      </c>
      <c r="U258" s="41" t="str">
        <f t="shared" si="19"/>
        <v>S</v>
      </c>
      <c r="V258" s="40">
        <v>26.66</v>
      </c>
      <c r="W258" s="41" t="str">
        <f t="shared" si="20"/>
        <v>S</v>
      </c>
      <c r="X258" s="40">
        <v>7.508</v>
      </c>
      <c r="Y258" s="41" t="str">
        <f t="shared" si="21"/>
        <v>S</v>
      </c>
    </row>
    <row r="259" spans="1:25" ht="18" customHeight="1">
      <c r="A259" s="36">
        <v>2865</v>
      </c>
      <c r="B259" s="37" t="s">
        <v>445</v>
      </c>
      <c r="C259" s="37" t="s">
        <v>446</v>
      </c>
      <c r="D259" s="37" t="s">
        <v>440</v>
      </c>
      <c r="E259" s="37"/>
      <c r="F259" s="37" t="s">
        <v>441</v>
      </c>
      <c r="G259" s="37" t="s">
        <v>232</v>
      </c>
      <c r="H259" s="37"/>
      <c r="I259" s="37" t="s">
        <v>29</v>
      </c>
      <c r="J259" s="38">
        <v>7.8</v>
      </c>
      <c r="K259" s="44">
        <v>0.6</v>
      </c>
      <c r="L259" s="41"/>
      <c r="M259" s="37"/>
      <c r="N259" s="41"/>
      <c r="O259" s="37"/>
      <c r="P259" s="41"/>
      <c r="Q259" s="37"/>
      <c r="R259" s="40">
        <v>1.238</v>
      </c>
      <c r="S259" s="41" t="str">
        <f t="shared" si="18"/>
        <v>S</v>
      </c>
      <c r="T259" s="40">
        <v>2.1819999999999999</v>
      </c>
      <c r="U259" s="41" t="str">
        <f t="shared" si="19"/>
        <v>S</v>
      </c>
      <c r="V259" s="40">
        <v>24.62</v>
      </c>
      <c r="W259" s="41" t="str">
        <f t="shared" si="20"/>
        <v>S</v>
      </c>
      <c r="X259" s="40">
        <v>11.99</v>
      </c>
      <c r="Y259" s="41" t="str">
        <f t="shared" si="21"/>
        <v>S</v>
      </c>
    </row>
    <row r="260" spans="1:25" ht="18" customHeight="1">
      <c r="A260" s="36">
        <v>2866</v>
      </c>
      <c r="B260" s="37" t="s">
        <v>447</v>
      </c>
      <c r="C260" s="37" t="s">
        <v>448</v>
      </c>
      <c r="D260" s="37" t="s">
        <v>440</v>
      </c>
      <c r="E260" s="37"/>
      <c r="F260" s="37" t="s">
        <v>441</v>
      </c>
      <c r="G260" s="37" t="s">
        <v>232</v>
      </c>
      <c r="H260" s="37"/>
      <c r="I260" s="37" t="s">
        <v>29</v>
      </c>
      <c r="J260" s="38">
        <v>7.4</v>
      </c>
      <c r="K260" s="44">
        <v>0.32</v>
      </c>
      <c r="L260" s="41"/>
      <c r="M260" s="37"/>
      <c r="N260" s="41"/>
      <c r="O260" s="37"/>
      <c r="P260" s="41"/>
      <c r="Q260" s="37"/>
      <c r="R260" s="40">
        <v>1.448</v>
      </c>
      <c r="S260" s="41" t="str">
        <f t="shared" si="18"/>
        <v>S</v>
      </c>
      <c r="T260" s="40">
        <v>2.21</v>
      </c>
      <c r="U260" s="41" t="str">
        <f t="shared" si="19"/>
        <v>S</v>
      </c>
      <c r="V260" s="40">
        <v>32.32</v>
      </c>
      <c r="W260" s="41" t="str">
        <f t="shared" si="20"/>
        <v>S</v>
      </c>
      <c r="X260" s="40">
        <v>14.58</v>
      </c>
      <c r="Y260" s="41" t="str">
        <f t="shared" si="21"/>
        <v>S</v>
      </c>
    </row>
    <row r="261" spans="1:25" ht="18" customHeight="1">
      <c r="A261" s="36">
        <v>2867</v>
      </c>
      <c r="B261" s="37" t="s">
        <v>449</v>
      </c>
      <c r="C261" s="37" t="s">
        <v>450</v>
      </c>
      <c r="D261" s="37" t="s">
        <v>440</v>
      </c>
      <c r="E261" s="37"/>
      <c r="F261" s="37" t="s">
        <v>441</v>
      </c>
      <c r="G261" s="37" t="s">
        <v>232</v>
      </c>
      <c r="H261" s="37"/>
      <c r="I261" s="37" t="s">
        <v>29</v>
      </c>
      <c r="J261" s="38">
        <v>7.8</v>
      </c>
      <c r="K261" s="44">
        <v>0.31</v>
      </c>
      <c r="L261" s="41"/>
      <c r="M261" s="37"/>
      <c r="N261" s="41"/>
      <c r="O261" s="37"/>
      <c r="P261" s="41"/>
      <c r="Q261" s="37"/>
      <c r="R261" s="40">
        <v>1.276</v>
      </c>
      <c r="S261" s="41" t="str">
        <f t="shared" ref="S261:S324" si="25">IF(R261&gt;0.6,"S","D")</f>
        <v>S</v>
      </c>
      <c r="T261" s="40">
        <v>2.3860000000000001</v>
      </c>
      <c r="U261" s="41" t="str">
        <f t="shared" ref="U261:U324" si="26">IF(T261&gt;0.2,"S","D")</f>
        <v>S</v>
      </c>
      <c r="V261" s="40">
        <v>28.36</v>
      </c>
      <c r="W261" s="41" t="str">
        <f t="shared" ref="W261:W324" si="27">IF(V261&gt;4.5,"S","D")</f>
        <v>S</v>
      </c>
      <c r="X261" s="40">
        <v>6.84</v>
      </c>
      <c r="Y261" s="41" t="str">
        <f t="shared" ref="Y261:Y324" si="28">IF(X261&gt;2,"S","D")</f>
        <v>S</v>
      </c>
    </row>
    <row r="262" spans="1:25" ht="18" customHeight="1">
      <c r="A262" s="36">
        <v>2868</v>
      </c>
      <c r="B262" s="37" t="s">
        <v>451</v>
      </c>
      <c r="C262" s="37" t="s">
        <v>452</v>
      </c>
      <c r="D262" s="37" t="s">
        <v>440</v>
      </c>
      <c r="E262" s="37"/>
      <c r="F262" s="37" t="s">
        <v>441</v>
      </c>
      <c r="G262" s="37" t="s">
        <v>232</v>
      </c>
      <c r="H262" s="37"/>
      <c r="I262" s="37" t="s">
        <v>29</v>
      </c>
      <c r="J262" s="38">
        <v>7.8</v>
      </c>
      <c r="K262" s="44">
        <v>0.25</v>
      </c>
      <c r="L262" s="41"/>
      <c r="M262" s="37"/>
      <c r="N262" s="41"/>
      <c r="O262" s="37"/>
      <c r="P262" s="41"/>
      <c r="Q262" s="37"/>
      <c r="R262" s="40">
        <v>2.0299999999999998</v>
      </c>
      <c r="S262" s="41" t="str">
        <f t="shared" si="25"/>
        <v>S</v>
      </c>
      <c r="T262" s="40">
        <v>2.46</v>
      </c>
      <c r="U262" s="41" t="str">
        <f t="shared" si="26"/>
        <v>S</v>
      </c>
      <c r="V262" s="40">
        <v>27.78</v>
      </c>
      <c r="W262" s="41" t="str">
        <f t="shared" si="27"/>
        <v>S</v>
      </c>
      <c r="X262" s="40">
        <v>5.5259999999999998</v>
      </c>
      <c r="Y262" s="41" t="str">
        <f t="shared" si="28"/>
        <v>S</v>
      </c>
    </row>
    <row r="263" spans="1:25" ht="18" customHeight="1">
      <c r="A263" s="36">
        <v>2869</v>
      </c>
      <c r="B263" s="37" t="s">
        <v>453</v>
      </c>
      <c r="C263" s="37" t="s">
        <v>454</v>
      </c>
      <c r="D263" s="37" t="s">
        <v>440</v>
      </c>
      <c r="E263" s="37"/>
      <c r="F263" s="37" t="s">
        <v>441</v>
      </c>
      <c r="G263" s="37" t="s">
        <v>232</v>
      </c>
      <c r="H263" s="37"/>
      <c r="I263" s="37" t="s">
        <v>29</v>
      </c>
      <c r="J263" s="38">
        <v>7.3</v>
      </c>
      <c r="K263" s="44">
        <v>1.1000000000000001</v>
      </c>
      <c r="L263" s="41"/>
      <c r="M263" s="37"/>
      <c r="N263" s="41"/>
      <c r="O263" s="37"/>
      <c r="P263" s="41"/>
      <c r="Q263" s="37"/>
      <c r="R263" s="40">
        <v>3.778</v>
      </c>
      <c r="S263" s="41" t="str">
        <f t="shared" si="25"/>
        <v>S</v>
      </c>
      <c r="T263" s="40">
        <v>2.4300000000000002</v>
      </c>
      <c r="U263" s="41" t="str">
        <f t="shared" si="26"/>
        <v>S</v>
      </c>
      <c r="V263" s="40">
        <v>28.88</v>
      </c>
      <c r="W263" s="41" t="str">
        <f t="shared" si="27"/>
        <v>S</v>
      </c>
      <c r="X263" s="40">
        <v>19.16</v>
      </c>
      <c r="Y263" s="41" t="str">
        <f t="shared" si="28"/>
        <v>S</v>
      </c>
    </row>
    <row r="264" spans="1:25" ht="18" customHeight="1">
      <c r="A264" s="36">
        <v>2870</v>
      </c>
      <c r="B264" s="37" t="s">
        <v>455</v>
      </c>
      <c r="C264" s="37" t="s">
        <v>456</v>
      </c>
      <c r="D264" s="37" t="s">
        <v>440</v>
      </c>
      <c r="E264" s="37"/>
      <c r="F264" s="37" t="s">
        <v>441</v>
      </c>
      <c r="G264" s="37" t="s">
        <v>232</v>
      </c>
      <c r="H264" s="37"/>
      <c r="I264" s="37" t="s">
        <v>29</v>
      </c>
      <c r="J264" s="38">
        <v>8.1</v>
      </c>
      <c r="K264" s="44">
        <v>0.46</v>
      </c>
      <c r="L264" s="41"/>
      <c r="M264" s="37"/>
      <c r="N264" s="41"/>
      <c r="O264" s="37"/>
      <c r="P264" s="41"/>
      <c r="Q264" s="37"/>
      <c r="R264" s="40">
        <v>0.33400000000000002</v>
      </c>
      <c r="S264" s="41" t="str">
        <f t="shared" si="25"/>
        <v>D</v>
      </c>
      <c r="T264" s="40">
        <v>2.21</v>
      </c>
      <c r="U264" s="41" t="str">
        <f t="shared" si="26"/>
        <v>S</v>
      </c>
      <c r="V264" s="40">
        <v>17.21</v>
      </c>
      <c r="W264" s="41" t="str">
        <f t="shared" si="27"/>
        <v>S</v>
      </c>
      <c r="X264" s="40">
        <v>2.286</v>
      </c>
      <c r="Y264" s="41" t="str">
        <f t="shared" si="28"/>
        <v>S</v>
      </c>
    </row>
    <row r="265" spans="1:25" ht="18" customHeight="1">
      <c r="A265" s="36">
        <v>2871</v>
      </c>
      <c r="B265" s="37" t="s">
        <v>457</v>
      </c>
      <c r="C265" s="37" t="s">
        <v>458</v>
      </c>
      <c r="D265" s="37" t="s">
        <v>459</v>
      </c>
      <c r="E265" s="37"/>
      <c r="F265" s="37" t="s">
        <v>441</v>
      </c>
      <c r="G265" s="37" t="s">
        <v>232</v>
      </c>
      <c r="H265" s="37"/>
      <c r="I265" s="37" t="s">
        <v>29</v>
      </c>
      <c r="J265" s="38">
        <v>8.3000000000000007</v>
      </c>
      <c r="K265" s="44">
        <v>0.37</v>
      </c>
      <c r="L265" s="41"/>
      <c r="M265" s="37"/>
      <c r="N265" s="41"/>
      <c r="O265" s="37"/>
      <c r="P265" s="41"/>
      <c r="Q265" s="37"/>
      <c r="R265" s="40">
        <v>0.26</v>
      </c>
      <c r="S265" s="41" t="str">
        <f t="shared" si="25"/>
        <v>D</v>
      </c>
      <c r="T265" s="40">
        <v>0.52800000000000002</v>
      </c>
      <c r="U265" s="41" t="str">
        <f t="shared" si="26"/>
        <v>S</v>
      </c>
      <c r="V265" s="40">
        <v>5.54</v>
      </c>
      <c r="W265" s="41" t="str">
        <f t="shared" si="27"/>
        <v>S</v>
      </c>
      <c r="X265" s="40">
        <v>2.2480000000000002</v>
      </c>
      <c r="Y265" s="41" t="str">
        <f t="shared" si="28"/>
        <v>S</v>
      </c>
    </row>
    <row r="266" spans="1:25" ht="18" customHeight="1">
      <c r="A266" s="36">
        <v>2872</v>
      </c>
      <c r="B266" s="37" t="s">
        <v>460</v>
      </c>
      <c r="C266" s="37" t="s">
        <v>461</v>
      </c>
      <c r="D266" s="37" t="s">
        <v>459</v>
      </c>
      <c r="E266" s="37"/>
      <c r="F266" s="37" t="s">
        <v>441</v>
      </c>
      <c r="G266" s="37" t="s">
        <v>232</v>
      </c>
      <c r="H266" s="37"/>
      <c r="I266" s="37" t="s">
        <v>29</v>
      </c>
      <c r="J266" s="38">
        <v>8.3000000000000007</v>
      </c>
      <c r="K266" s="44">
        <v>0.2</v>
      </c>
      <c r="L266" s="41"/>
      <c r="M266" s="37"/>
      <c r="N266" s="41"/>
      <c r="O266" s="37"/>
      <c r="P266" s="41"/>
      <c r="Q266" s="37"/>
      <c r="R266" s="40">
        <v>0.31</v>
      </c>
      <c r="S266" s="41" t="str">
        <f t="shared" si="25"/>
        <v>D</v>
      </c>
      <c r="T266" s="40">
        <v>0.79</v>
      </c>
      <c r="U266" s="41" t="str">
        <f t="shared" si="26"/>
        <v>S</v>
      </c>
      <c r="V266" s="40">
        <v>6.766</v>
      </c>
      <c r="W266" s="41" t="str">
        <f t="shared" si="27"/>
        <v>S</v>
      </c>
      <c r="X266" s="40">
        <v>2.4140000000000001</v>
      </c>
      <c r="Y266" s="41" t="str">
        <f t="shared" si="28"/>
        <v>S</v>
      </c>
    </row>
    <row r="267" spans="1:25" ht="18" customHeight="1">
      <c r="A267" s="36">
        <v>2873</v>
      </c>
      <c r="B267" s="37" t="s">
        <v>462</v>
      </c>
      <c r="C267" s="37" t="s">
        <v>463</v>
      </c>
      <c r="D267" s="37" t="s">
        <v>459</v>
      </c>
      <c r="E267" s="37"/>
      <c r="F267" s="37" t="s">
        <v>441</v>
      </c>
      <c r="G267" s="37" t="s">
        <v>232</v>
      </c>
      <c r="H267" s="37"/>
      <c r="I267" s="37" t="s">
        <v>29</v>
      </c>
      <c r="J267" s="38">
        <v>8.1999999999999993</v>
      </c>
      <c r="K267" s="44">
        <v>0.14000000000000001</v>
      </c>
      <c r="L267" s="41"/>
      <c r="M267" s="37"/>
      <c r="N267" s="41"/>
      <c r="O267" s="37"/>
      <c r="P267" s="41"/>
      <c r="Q267" s="37"/>
      <c r="R267" s="40">
        <v>0.42199999999999999</v>
      </c>
      <c r="S267" s="41" t="str">
        <f t="shared" si="25"/>
        <v>D</v>
      </c>
      <c r="T267" s="40">
        <v>0.95199999999999996</v>
      </c>
      <c r="U267" s="41" t="str">
        <f t="shared" si="26"/>
        <v>S</v>
      </c>
      <c r="V267" s="40">
        <v>7.992</v>
      </c>
      <c r="W267" s="41" t="str">
        <f t="shared" si="27"/>
        <v>S</v>
      </c>
      <c r="X267" s="40">
        <v>4.766</v>
      </c>
      <c r="Y267" s="41" t="str">
        <f t="shared" si="28"/>
        <v>S</v>
      </c>
    </row>
    <row r="268" spans="1:25" ht="18" customHeight="1">
      <c r="A268" s="36">
        <v>2874</v>
      </c>
      <c r="B268" s="37" t="s">
        <v>464</v>
      </c>
      <c r="C268" s="37" t="s">
        <v>465</v>
      </c>
      <c r="D268" s="37" t="s">
        <v>459</v>
      </c>
      <c r="E268" s="37"/>
      <c r="F268" s="37" t="s">
        <v>441</v>
      </c>
      <c r="G268" s="37" t="s">
        <v>232</v>
      </c>
      <c r="H268" s="37"/>
      <c r="I268" s="37" t="s">
        <v>29</v>
      </c>
      <c r="J268" s="38">
        <v>8.3000000000000007</v>
      </c>
      <c r="K268" s="44">
        <v>0.12</v>
      </c>
      <c r="L268" s="41"/>
      <c r="M268" s="37"/>
      <c r="N268" s="41"/>
      <c r="O268" s="37"/>
      <c r="P268" s="41"/>
      <c r="Q268" s="37"/>
      <c r="R268" s="40">
        <v>0.32800000000000001</v>
      </c>
      <c r="S268" s="41" t="str">
        <f t="shared" si="25"/>
        <v>D</v>
      </c>
      <c r="T268" s="40">
        <v>0.82</v>
      </c>
      <c r="U268" s="41" t="str">
        <f t="shared" si="26"/>
        <v>S</v>
      </c>
      <c r="V268" s="40">
        <v>7.4660000000000002</v>
      </c>
      <c r="W268" s="41" t="str">
        <f t="shared" si="27"/>
        <v>S</v>
      </c>
      <c r="X268" s="40">
        <v>3.2120000000000002</v>
      </c>
      <c r="Y268" s="41" t="str">
        <f t="shared" si="28"/>
        <v>S</v>
      </c>
    </row>
    <row r="269" spans="1:25" ht="18" customHeight="1">
      <c r="A269" s="36">
        <v>2875</v>
      </c>
      <c r="B269" s="37" t="s">
        <v>466</v>
      </c>
      <c r="C269" s="37" t="s">
        <v>467</v>
      </c>
      <c r="D269" s="37" t="s">
        <v>459</v>
      </c>
      <c r="E269" s="37"/>
      <c r="F269" s="37" t="s">
        <v>441</v>
      </c>
      <c r="G269" s="37" t="s">
        <v>232</v>
      </c>
      <c r="H269" s="37" t="s">
        <v>468</v>
      </c>
      <c r="I269" s="37" t="s">
        <v>29</v>
      </c>
      <c r="J269" s="38">
        <v>8.3000000000000007</v>
      </c>
      <c r="K269" s="44">
        <v>0.13</v>
      </c>
      <c r="L269" s="41"/>
      <c r="M269" s="37"/>
      <c r="N269" s="41"/>
      <c r="O269" s="37"/>
      <c r="P269" s="41"/>
      <c r="Q269" s="37"/>
      <c r="R269" s="40">
        <v>0.44</v>
      </c>
      <c r="S269" s="41" t="str">
        <f t="shared" si="25"/>
        <v>D</v>
      </c>
      <c r="T269" s="40">
        <v>0.76200000000000001</v>
      </c>
      <c r="U269" s="41" t="str">
        <f t="shared" si="26"/>
        <v>S</v>
      </c>
      <c r="V269" s="40">
        <v>6.94</v>
      </c>
      <c r="W269" s="41" t="str">
        <f t="shared" si="27"/>
        <v>S</v>
      </c>
      <c r="X269" s="40">
        <v>2.544</v>
      </c>
      <c r="Y269" s="41" t="str">
        <f t="shared" si="28"/>
        <v>S</v>
      </c>
    </row>
    <row r="270" spans="1:25" ht="18" customHeight="1">
      <c r="A270" s="36">
        <v>2876</v>
      </c>
      <c r="B270" s="37" t="s">
        <v>466</v>
      </c>
      <c r="C270" s="37" t="s">
        <v>467</v>
      </c>
      <c r="D270" s="37" t="s">
        <v>459</v>
      </c>
      <c r="E270" s="37"/>
      <c r="F270" s="37" t="s">
        <v>441</v>
      </c>
      <c r="G270" s="37" t="s">
        <v>232</v>
      </c>
      <c r="H270" s="37" t="s">
        <v>469</v>
      </c>
      <c r="I270" s="37" t="s">
        <v>29</v>
      </c>
      <c r="J270" s="38">
        <v>8</v>
      </c>
      <c r="K270" s="44">
        <v>0.27</v>
      </c>
      <c r="L270" s="41"/>
      <c r="M270" s="37"/>
      <c r="N270" s="41"/>
      <c r="O270" s="37"/>
      <c r="P270" s="41"/>
      <c r="Q270" s="37"/>
      <c r="R270" s="40">
        <v>1.9139999999999999</v>
      </c>
      <c r="S270" s="41" t="str">
        <f t="shared" si="25"/>
        <v>S</v>
      </c>
      <c r="T270" s="40">
        <v>1.1120000000000001</v>
      </c>
      <c r="U270" s="41" t="str">
        <f t="shared" si="26"/>
        <v>S</v>
      </c>
      <c r="V270" s="40">
        <v>14.99</v>
      </c>
      <c r="W270" s="41" t="str">
        <f t="shared" si="27"/>
        <v>S</v>
      </c>
      <c r="X270" s="40">
        <v>0.878</v>
      </c>
      <c r="Y270" s="41" t="str">
        <f t="shared" si="28"/>
        <v>D</v>
      </c>
    </row>
    <row r="271" spans="1:25" ht="18" customHeight="1">
      <c r="A271" s="36">
        <v>2877</v>
      </c>
      <c r="B271" s="37" t="s">
        <v>470</v>
      </c>
      <c r="C271" s="37" t="s">
        <v>471</v>
      </c>
      <c r="D271" s="37" t="s">
        <v>459</v>
      </c>
      <c r="E271" s="37"/>
      <c r="F271" s="37" t="s">
        <v>441</v>
      </c>
      <c r="G271" s="37" t="s">
        <v>232</v>
      </c>
      <c r="H271" s="37" t="s">
        <v>468</v>
      </c>
      <c r="I271" s="37" t="s">
        <v>29</v>
      </c>
      <c r="J271" s="38">
        <v>8.1999999999999993</v>
      </c>
      <c r="K271" s="44">
        <v>0.49</v>
      </c>
      <c r="L271" s="41"/>
      <c r="M271" s="37"/>
      <c r="N271" s="41"/>
      <c r="O271" s="37"/>
      <c r="P271" s="41"/>
      <c r="Q271" s="37"/>
      <c r="R271" s="40">
        <v>0.50800000000000001</v>
      </c>
      <c r="S271" s="41" t="str">
        <f t="shared" si="25"/>
        <v>D</v>
      </c>
      <c r="T271" s="40">
        <v>0.79</v>
      </c>
      <c r="U271" s="41" t="str">
        <f t="shared" si="26"/>
        <v>S</v>
      </c>
      <c r="V271" s="40">
        <v>8.8659999999999997</v>
      </c>
      <c r="W271" s="41" t="str">
        <f t="shared" si="27"/>
        <v>S</v>
      </c>
      <c r="X271" s="40">
        <v>0.156</v>
      </c>
      <c r="Y271" s="41" t="str">
        <f t="shared" si="28"/>
        <v>D</v>
      </c>
    </row>
    <row r="272" spans="1:25" ht="18" customHeight="1">
      <c r="A272" s="36">
        <v>2878</v>
      </c>
      <c r="B272" s="37" t="s">
        <v>470</v>
      </c>
      <c r="C272" s="37" t="s">
        <v>471</v>
      </c>
      <c r="D272" s="37" t="s">
        <v>459</v>
      </c>
      <c r="E272" s="37"/>
      <c r="F272" s="37" t="s">
        <v>441</v>
      </c>
      <c r="G272" s="37" t="s">
        <v>232</v>
      </c>
      <c r="H272" s="37" t="s">
        <v>472</v>
      </c>
      <c r="I272" s="37" t="s">
        <v>29</v>
      </c>
      <c r="J272" s="38">
        <v>8.1999999999999993</v>
      </c>
      <c r="K272" s="44">
        <v>0.24</v>
      </c>
      <c r="L272" s="41"/>
      <c r="M272" s="37"/>
      <c r="N272" s="41"/>
      <c r="O272" s="37"/>
      <c r="P272" s="41"/>
      <c r="Q272" s="37"/>
      <c r="R272" s="40">
        <v>0.41399999999999998</v>
      </c>
      <c r="S272" s="41" t="str">
        <f t="shared" si="25"/>
        <v>D</v>
      </c>
      <c r="T272" s="40">
        <v>1.1419999999999999</v>
      </c>
      <c r="U272" s="41" t="str">
        <f t="shared" si="26"/>
        <v>S</v>
      </c>
      <c r="V272" s="40">
        <v>8.1660000000000004</v>
      </c>
      <c r="W272" s="41" t="str">
        <f t="shared" si="27"/>
        <v>S</v>
      </c>
      <c r="X272" s="40">
        <v>4.3780000000000001</v>
      </c>
      <c r="Y272" s="41" t="str">
        <f t="shared" si="28"/>
        <v>S</v>
      </c>
    </row>
    <row r="273" spans="1:25" ht="18" customHeight="1">
      <c r="A273" s="36">
        <v>2879</v>
      </c>
      <c r="B273" s="37" t="s">
        <v>470</v>
      </c>
      <c r="C273" s="37" t="s">
        <v>471</v>
      </c>
      <c r="D273" s="37" t="s">
        <v>459</v>
      </c>
      <c r="E273" s="37"/>
      <c r="F273" s="37" t="s">
        <v>441</v>
      </c>
      <c r="G273" s="37" t="s">
        <v>232</v>
      </c>
      <c r="H273" s="37" t="s">
        <v>469</v>
      </c>
      <c r="I273" s="37" t="s">
        <v>29</v>
      </c>
      <c r="J273" s="38">
        <v>8.1999999999999993</v>
      </c>
      <c r="K273" s="44">
        <v>0.16</v>
      </c>
      <c r="L273" s="41"/>
      <c r="M273" s="37"/>
      <c r="N273" s="41"/>
      <c r="O273" s="37"/>
      <c r="P273" s="41"/>
      <c r="Q273" s="37"/>
      <c r="R273" s="40">
        <v>0.41399999999999998</v>
      </c>
      <c r="S273" s="41" t="str">
        <f t="shared" si="25"/>
        <v>D</v>
      </c>
      <c r="T273" s="40">
        <v>1.1419999999999999</v>
      </c>
      <c r="U273" s="41" t="str">
        <f t="shared" si="26"/>
        <v>S</v>
      </c>
      <c r="V273" s="40">
        <v>5.54</v>
      </c>
      <c r="W273" s="41" t="str">
        <f t="shared" si="27"/>
        <v>S</v>
      </c>
      <c r="X273" s="40">
        <v>4.0439999999999996</v>
      </c>
      <c r="Y273" s="41" t="str">
        <f t="shared" si="28"/>
        <v>S</v>
      </c>
    </row>
    <row r="274" spans="1:25" ht="18" customHeight="1">
      <c r="A274" s="36">
        <v>2880</v>
      </c>
      <c r="B274" s="37" t="s">
        <v>457</v>
      </c>
      <c r="C274" s="37" t="s">
        <v>473</v>
      </c>
      <c r="D274" s="37" t="s">
        <v>459</v>
      </c>
      <c r="E274" s="37"/>
      <c r="F274" s="37" t="s">
        <v>441</v>
      </c>
      <c r="G274" s="37" t="s">
        <v>232</v>
      </c>
      <c r="H274" s="37"/>
      <c r="I274" s="37" t="s">
        <v>29</v>
      </c>
      <c r="J274" s="38">
        <v>8.3000000000000007</v>
      </c>
      <c r="K274" s="44">
        <v>0.15</v>
      </c>
      <c r="L274" s="41"/>
      <c r="M274" s="37"/>
      <c r="N274" s="41"/>
      <c r="O274" s="37"/>
      <c r="P274" s="41"/>
      <c r="Q274" s="37"/>
      <c r="R274" s="40">
        <v>0.48199999999999998</v>
      </c>
      <c r="S274" s="41" t="str">
        <f t="shared" si="25"/>
        <v>D</v>
      </c>
      <c r="T274" s="40">
        <v>0.77600000000000002</v>
      </c>
      <c r="U274" s="41" t="str">
        <f t="shared" si="26"/>
        <v>S</v>
      </c>
      <c r="V274" s="40">
        <v>7.4080000000000004</v>
      </c>
      <c r="W274" s="41" t="str">
        <f t="shared" si="27"/>
        <v>S</v>
      </c>
      <c r="X274" s="40">
        <v>2.7120000000000002</v>
      </c>
      <c r="Y274" s="41" t="str">
        <f t="shared" si="28"/>
        <v>S</v>
      </c>
    </row>
    <row r="275" spans="1:25" ht="18" customHeight="1">
      <c r="A275" s="36">
        <v>2881</v>
      </c>
      <c r="B275" s="37" t="s">
        <v>474</v>
      </c>
      <c r="C275" s="37" t="s">
        <v>461</v>
      </c>
      <c r="D275" s="37" t="s">
        <v>475</v>
      </c>
      <c r="E275" s="37"/>
      <c r="F275" s="37" t="s">
        <v>441</v>
      </c>
      <c r="G275" s="37" t="s">
        <v>232</v>
      </c>
      <c r="H275" s="37"/>
      <c r="I275" s="37" t="s">
        <v>29</v>
      </c>
      <c r="J275" s="38">
        <v>8.1999999999999993</v>
      </c>
      <c r="K275" s="44">
        <v>0.34</v>
      </c>
      <c r="L275" s="41"/>
      <c r="M275" s="37"/>
      <c r="N275" s="41"/>
      <c r="O275" s="37"/>
      <c r="P275" s="41"/>
      <c r="Q275" s="37"/>
      <c r="R275" s="40">
        <v>0.62</v>
      </c>
      <c r="S275" s="41" t="str">
        <f t="shared" si="25"/>
        <v>S</v>
      </c>
      <c r="T275" s="40">
        <v>0.76200000000000001</v>
      </c>
      <c r="U275" s="41" t="str">
        <f t="shared" si="26"/>
        <v>S</v>
      </c>
      <c r="V275" s="40">
        <v>8.984</v>
      </c>
      <c r="W275" s="41" t="str">
        <f t="shared" si="27"/>
        <v>S</v>
      </c>
      <c r="X275" s="40">
        <v>0.156</v>
      </c>
      <c r="Y275" s="41" t="str">
        <f t="shared" si="28"/>
        <v>D</v>
      </c>
    </row>
    <row r="276" spans="1:25" ht="18" customHeight="1">
      <c r="A276" s="36">
        <v>2882</v>
      </c>
      <c r="B276" s="37" t="s">
        <v>476</v>
      </c>
      <c r="C276" s="37" t="s">
        <v>477</v>
      </c>
      <c r="D276" s="37" t="s">
        <v>459</v>
      </c>
      <c r="E276" s="37"/>
      <c r="F276" s="37" t="s">
        <v>441</v>
      </c>
      <c r="G276" s="37" t="s">
        <v>232</v>
      </c>
      <c r="H276" s="37"/>
      <c r="I276" s="37" t="s">
        <v>29</v>
      </c>
      <c r="J276" s="38">
        <v>8.4</v>
      </c>
      <c r="K276" s="44">
        <v>0.18</v>
      </c>
      <c r="L276" s="41"/>
      <c r="M276" s="37"/>
      <c r="N276" s="41"/>
      <c r="O276" s="37"/>
      <c r="P276" s="41"/>
      <c r="Q276" s="37"/>
      <c r="R276" s="40">
        <v>0.46400000000000002</v>
      </c>
      <c r="S276" s="41" t="str">
        <f t="shared" si="25"/>
        <v>D</v>
      </c>
      <c r="T276" s="40">
        <v>0.746</v>
      </c>
      <c r="U276" s="41" t="str">
        <f t="shared" si="26"/>
        <v>S</v>
      </c>
      <c r="V276" s="40">
        <v>6.532</v>
      </c>
      <c r="W276" s="41" t="str">
        <f t="shared" si="27"/>
        <v>S</v>
      </c>
      <c r="X276" s="40">
        <v>2.3039999999999998</v>
      </c>
      <c r="Y276" s="41" t="str">
        <f t="shared" si="28"/>
        <v>S</v>
      </c>
    </row>
    <row r="277" spans="1:25" ht="18" customHeight="1">
      <c r="A277" s="36">
        <v>2883</v>
      </c>
      <c r="B277" s="37" t="s">
        <v>478</v>
      </c>
      <c r="C277" s="37" t="s">
        <v>479</v>
      </c>
      <c r="D277" s="37" t="s">
        <v>480</v>
      </c>
      <c r="E277" s="37"/>
      <c r="F277" s="37" t="s">
        <v>441</v>
      </c>
      <c r="G277" s="37" t="s">
        <v>232</v>
      </c>
      <c r="H277" s="37" t="s">
        <v>468</v>
      </c>
      <c r="I277" s="37" t="s">
        <v>29</v>
      </c>
      <c r="J277" s="38">
        <v>8.3000000000000007</v>
      </c>
      <c r="K277" s="44">
        <v>0.14000000000000001</v>
      </c>
      <c r="L277" s="41"/>
      <c r="M277" s="37"/>
      <c r="N277" s="41"/>
      <c r="O277" s="37"/>
      <c r="P277" s="41"/>
      <c r="Q277" s="37"/>
      <c r="R277" s="40">
        <v>0.34599999999999997</v>
      </c>
      <c r="S277" s="41" t="str">
        <f t="shared" si="25"/>
        <v>D</v>
      </c>
      <c r="T277" s="40">
        <v>0.71799999999999997</v>
      </c>
      <c r="U277" s="41" t="str">
        <f t="shared" si="26"/>
        <v>S</v>
      </c>
      <c r="V277" s="40">
        <v>6.7080000000000002</v>
      </c>
      <c r="W277" s="41" t="str">
        <f t="shared" si="27"/>
        <v>S</v>
      </c>
      <c r="X277" s="40">
        <v>2.488</v>
      </c>
      <c r="Y277" s="41" t="str">
        <f t="shared" si="28"/>
        <v>S</v>
      </c>
    </row>
    <row r="278" spans="1:25" ht="18" customHeight="1">
      <c r="A278" s="36">
        <v>2884</v>
      </c>
      <c r="B278" s="37" t="s">
        <v>478</v>
      </c>
      <c r="C278" s="37" t="s">
        <v>479</v>
      </c>
      <c r="D278" s="37" t="s">
        <v>480</v>
      </c>
      <c r="E278" s="37"/>
      <c r="F278" s="37" t="s">
        <v>441</v>
      </c>
      <c r="G278" s="37" t="s">
        <v>232</v>
      </c>
      <c r="H278" s="37" t="s">
        <v>472</v>
      </c>
      <c r="I278" s="37" t="s">
        <v>29</v>
      </c>
      <c r="J278" s="38">
        <v>8.3000000000000007</v>
      </c>
      <c r="K278" s="44">
        <v>0.12</v>
      </c>
      <c r="L278" s="41"/>
      <c r="M278" s="37"/>
      <c r="N278" s="41"/>
      <c r="O278" s="37"/>
      <c r="P278" s="41"/>
      <c r="Q278" s="37"/>
      <c r="R278" s="40">
        <v>0.62</v>
      </c>
      <c r="S278" s="41" t="str">
        <f t="shared" si="25"/>
        <v>S</v>
      </c>
      <c r="T278" s="40">
        <v>1.1120000000000001</v>
      </c>
      <c r="U278" s="41" t="str">
        <f t="shared" si="26"/>
        <v>S</v>
      </c>
      <c r="V278" s="40">
        <v>8.75</v>
      </c>
      <c r="W278" s="41" t="str">
        <f t="shared" si="27"/>
        <v>S</v>
      </c>
      <c r="X278" s="40">
        <v>4.1559999999999997</v>
      </c>
      <c r="Y278" s="41" t="str">
        <f t="shared" si="28"/>
        <v>S</v>
      </c>
    </row>
    <row r="279" spans="1:25" ht="18" customHeight="1">
      <c r="A279" s="36">
        <v>2885</v>
      </c>
      <c r="B279" s="37" t="s">
        <v>481</v>
      </c>
      <c r="C279" s="37" t="s">
        <v>454</v>
      </c>
      <c r="D279" s="37" t="s">
        <v>482</v>
      </c>
      <c r="E279" s="37"/>
      <c r="F279" s="37" t="s">
        <v>441</v>
      </c>
      <c r="G279" s="37" t="s">
        <v>232</v>
      </c>
      <c r="H279" s="37" t="s">
        <v>468</v>
      </c>
      <c r="I279" s="37" t="s">
        <v>29</v>
      </c>
      <c r="J279" s="38">
        <v>8.3000000000000007</v>
      </c>
      <c r="K279" s="44">
        <v>0.12</v>
      </c>
      <c r="L279" s="41"/>
      <c r="M279" s="37"/>
      <c r="N279" s="41"/>
      <c r="O279" s="37"/>
      <c r="P279" s="41"/>
      <c r="Q279" s="37"/>
      <c r="R279" s="40">
        <v>0.378</v>
      </c>
      <c r="S279" s="41" t="str">
        <f t="shared" si="25"/>
        <v>D</v>
      </c>
      <c r="T279" s="40">
        <v>0.85</v>
      </c>
      <c r="U279" s="41" t="str">
        <f t="shared" si="26"/>
        <v>S</v>
      </c>
      <c r="V279" s="40">
        <v>7.4660000000000002</v>
      </c>
      <c r="W279" s="41" t="str">
        <f t="shared" si="27"/>
        <v>S</v>
      </c>
      <c r="X279" s="40">
        <v>3.0619999999999998</v>
      </c>
      <c r="Y279" s="41" t="str">
        <f t="shared" si="28"/>
        <v>S</v>
      </c>
    </row>
    <row r="280" spans="1:25" ht="18" customHeight="1">
      <c r="A280" s="36">
        <v>2886</v>
      </c>
      <c r="B280" s="37" t="s">
        <v>481</v>
      </c>
      <c r="C280" s="37" t="s">
        <v>454</v>
      </c>
      <c r="D280" s="37" t="s">
        <v>482</v>
      </c>
      <c r="E280" s="37"/>
      <c r="F280" s="37" t="s">
        <v>441</v>
      </c>
      <c r="G280" s="37" t="s">
        <v>232</v>
      </c>
      <c r="H280" s="37" t="s">
        <v>472</v>
      </c>
      <c r="I280" s="37" t="s">
        <v>29</v>
      </c>
      <c r="J280" s="38">
        <v>8.3000000000000007</v>
      </c>
      <c r="K280" s="44">
        <v>0.12</v>
      </c>
      <c r="L280" s="41"/>
      <c r="M280" s="37"/>
      <c r="N280" s="41"/>
      <c r="O280" s="37"/>
      <c r="P280" s="41"/>
      <c r="Q280" s="37"/>
      <c r="R280" s="40">
        <v>0.36</v>
      </c>
      <c r="S280" s="41" t="str">
        <f t="shared" si="25"/>
        <v>D</v>
      </c>
      <c r="T280" s="40">
        <v>0.80600000000000005</v>
      </c>
      <c r="U280" s="41" t="str">
        <f t="shared" si="26"/>
        <v>S</v>
      </c>
      <c r="V280" s="40">
        <v>7.8159999999999998</v>
      </c>
      <c r="W280" s="41" t="str">
        <f t="shared" si="27"/>
        <v>S</v>
      </c>
      <c r="X280" s="40">
        <v>1.1919999999999999</v>
      </c>
      <c r="Y280" s="41" t="str">
        <f t="shared" si="28"/>
        <v>D</v>
      </c>
    </row>
    <row r="281" spans="1:25" ht="18" customHeight="1">
      <c r="A281" s="36">
        <v>2887</v>
      </c>
      <c r="B281" s="37" t="s">
        <v>483</v>
      </c>
      <c r="C281" s="37" t="s">
        <v>484</v>
      </c>
      <c r="D281" s="37" t="s">
        <v>482</v>
      </c>
      <c r="E281" s="37"/>
      <c r="F281" s="37" t="s">
        <v>441</v>
      </c>
      <c r="G281" s="37" t="s">
        <v>232</v>
      </c>
      <c r="H281" s="37" t="s">
        <v>468</v>
      </c>
      <c r="I281" s="37" t="s">
        <v>29</v>
      </c>
      <c r="J281" s="38">
        <v>8.3000000000000007</v>
      </c>
      <c r="K281" s="44">
        <v>0.14000000000000001</v>
      </c>
      <c r="L281" s="41"/>
      <c r="M281" s="37"/>
      <c r="N281" s="41"/>
      <c r="O281" s="37"/>
      <c r="P281" s="41"/>
      <c r="Q281" s="37"/>
      <c r="R281" s="40">
        <v>0.44</v>
      </c>
      <c r="S281" s="41" t="str">
        <f t="shared" si="25"/>
        <v>D</v>
      </c>
      <c r="T281" s="40">
        <v>0.86399999999999999</v>
      </c>
      <c r="U281" s="41" t="str">
        <f t="shared" si="26"/>
        <v>S</v>
      </c>
      <c r="V281" s="40">
        <v>9.0419999999999998</v>
      </c>
      <c r="W281" s="41" t="str">
        <f t="shared" si="27"/>
        <v>S</v>
      </c>
      <c r="X281" s="40">
        <v>3.4140000000000001</v>
      </c>
      <c r="Y281" s="41" t="str">
        <f t="shared" si="28"/>
        <v>S</v>
      </c>
    </row>
    <row r="282" spans="1:25" ht="18" customHeight="1">
      <c r="A282" s="36">
        <v>2888</v>
      </c>
      <c r="B282" s="37" t="s">
        <v>483</v>
      </c>
      <c r="C282" s="37" t="s">
        <v>484</v>
      </c>
      <c r="D282" s="37" t="s">
        <v>482</v>
      </c>
      <c r="E282" s="37"/>
      <c r="F282" s="37" t="s">
        <v>441</v>
      </c>
      <c r="G282" s="37" t="s">
        <v>232</v>
      </c>
      <c r="H282" s="37" t="s">
        <v>472</v>
      </c>
      <c r="I282" s="37" t="s">
        <v>29</v>
      </c>
      <c r="J282" s="38">
        <v>8.3000000000000007</v>
      </c>
      <c r="K282" s="44">
        <v>0.16</v>
      </c>
      <c r="L282" s="41"/>
      <c r="M282" s="37"/>
      <c r="N282" s="41"/>
      <c r="O282" s="37"/>
      <c r="P282" s="41"/>
      <c r="Q282" s="37"/>
      <c r="R282" s="40">
        <v>0.50800000000000001</v>
      </c>
      <c r="S282" s="41" t="str">
        <f t="shared" si="25"/>
        <v>D</v>
      </c>
      <c r="T282" s="40">
        <v>0.95199999999999996</v>
      </c>
      <c r="U282" s="41" t="str">
        <f t="shared" si="26"/>
        <v>S</v>
      </c>
      <c r="V282" s="40">
        <v>9.0419999999999998</v>
      </c>
      <c r="W282" s="41" t="str">
        <f t="shared" si="27"/>
        <v>S</v>
      </c>
      <c r="X282" s="40">
        <v>3.8220000000000001</v>
      </c>
      <c r="Y282" s="41" t="str">
        <f t="shared" si="28"/>
        <v>S</v>
      </c>
    </row>
    <row r="283" spans="1:25" ht="18" customHeight="1">
      <c r="A283" s="36">
        <v>2889</v>
      </c>
      <c r="B283" s="37" t="s">
        <v>483</v>
      </c>
      <c r="C283" s="37" t="s">
        <v>484</v>
      </c>
      <c r="D283" s="37" t="s">
        <v>482</v>
      </c>
      <c r="E283" s="37"/>
      <c r="F283" s="37" t="s">
        <v>441</v>
      </c>
      <c r="G283" s="37" t="s">
        <v>232</v>
      </c>
      <c r="H283" s="37" t="s">
        <v>469</v>
      </c>
      <c r="I283" s="37" t="s">
        <v>29</v>
      </c>
      <c r="J283" s="38">
        <v>8.3000000000000007</v>
      </c>
      <c r="K283" s="44">
        <v>0.13</v>
      </c>
      <c r="L283" s="41"/>
      <c r="M283" s="37"/>
      <c r="N283" s="41"/>
      <c r="O283" s="37"/>
      <c r="P283" s="41"/>
      <c r="Q283" s="37"/>
      <c r="R283" s="40">
        <v>0.42199999999999999</v>
      </c>
      <c r="S283" s="41" t="str">
        <f t="shared" si="25"/>
        <v>D</v>
      </c>
      <c r="T283" s="40">
        <v>0.996</v>
      </c>
      <c r="U283" s="41" t="str">
        <f t="shared" si="26"/>
        <v>S</v>
      </c>
      <c r="V283" s="40">
        <v>8.1080000000000005</v>
      </c>
      <c r="W283" s="41" t="str">
        <f t="shared" si="27"/>
        <v>S</v>
      </c>
      <c r="X283" s="40">
        <v>4.6740000000000004</v>
      </c>
      <c r="Y283" s="41" t="str">
        <f t="shared" si="28"/>
        <v>S</v>
      </c>
    </row>
    <row r="284" spans="1:25" ht="18" customHeight="1">
      <c r="A284" s="36">
        <v>2890</v>
      </c>
      <c r="B284" s="37" t="s">
        <v>485</v>
      </c>
      <c r="C284" s="37" t="s">
        <v>486</v>
      </c>
      <c r="D284" s="37" t="s">
        <v>482</v>
      </c>
      <c r="E284" s="37"/>
      <c r="F284" s="37" t="s">
        <v>441</v>
      </c>
      <c r="G284" s="37" t="s">
        <v>232</v>
      </c>
      <c r="H284" s="37"/>
      <c r="I284" s="37" t="s">
        <v>29</v>
      </c>
      <c r="J284" s="38">
        <v>8.3000000000000007</v>
      </c>
      <c r="K284" s="44">
        <v>0.13</v>
      </c>
      <c r="L284" s="41"/>
      <c r="M284" s="37"/>
      <c r="N284" s="41"/>
      <c r="O284" s="37"/>
      <c r="P284" s="41"/>
      <c r="Q284" s="37"/>
      <c r="R284" s="40">
        <v>0.33400000000000002</v>
      </c>
      <c r="S284" s="41" t="str">
        <f t="shared" si="25"/>
        <v>D</v>
      </c>
      <c r="T284" s="40">
        <v>0.80600000000000005</v>
      </c>
      <c r="U284" s="41" t="str">
        <f t="shared" si="26"/>
        <v>S</v>
      </c>
      <c r="V284" s="40">
        <v>7.9320000000000004</v>
      </c>
      <c r="W284" s="41" t="str">
        <f t="shared" si="27"/>
        <v>S</v>
      </c>
      <c r="X284" s="40">
        <v>2.8959999999999999</v>
      </c>
      <c r="Y284" s="41" t="str">
        <f t="shared" si="28"/>
        <v>S</v>
      </c>
    </row>
    <row r="285" spans="1:25" ht="18" customHeight="1">
      <c r="A285" s="36">
        <v>2891</v>
      </c>
      <c r="B285" s="37" t="s">
        <v>487</v>
      </c>
      <c r="C285" s="37" t="s">
        <v>488</v>
      </c>
      <c r="D285" s="37" t="s">
        <v>489</v>
      </c>
      <c r="E285" s="37"/>
      <c r="F285" s="37" t="s">
        <v>441</v>
      </c>
      <c r="G285" s="37" t="s">
        <v>232</v>
      </c>
      <c r="H285" s="37"/>
      <c r="I285" s="37" t="s">
        <v>29</v>
      </c>
      <c r="J285" s="38">
        <v>8.5</v>
      </c>
      <c r="K285" s="44">
        <v>0.19</v>
      </c>
      <c r="L285" s="41"/>
      <c r="M285" s="37"/>
      <c r="N285" s="41"/>
      <c r="O285" s="37"/>
      <c r="P285" s="41"/>
      <c r="Q285" s="37"/>
      <c r="R285" s="40">
        <v>1.294</v>
      </c>
      <c r="S285" s="41" t="str">
        <f t="shared" si="25"/>
        <v>S</v>
      </c>
      <c r="T285" s="40">
        <v>0.82</v>
      </c>
      <c r="U285" s="41" t="str">
        <f t="shared" si="26"/>
        <v>S</v>
      </c>
      <c r="V285" s="40">
        <v>12.19</v>
      </c>
      <c r="W285" s="41" t="str">
        <f t="shared" si="27"/>
        <v>S</v>
      </c>
      <c r="X285" s="40">
        <v>1.9139999999999999</v>
      </c>
      <c r="Y285" s="41" t="str">
        <f t="shared" si="28"/>
        <v>D</v>
      </c>
    </row>
    <row r="286" spans="1:25" ht="18" customHeight="1">
      <c r="A286" s="36">
        <v>2892</v>
      </c>
      <c r="B286" s="37" t="s">
        <v>490</v>
      </c>
      <c r="C286" s="37" t="s">
        <v>491</v>
      </c>
      <c r="D286" s="37" t="s">
        <v>492</v>
      </c>
      <c r="E286" s="37"/>
      <c r="F286" s="37" t="s">
        <v>441</v>
      </c>
      <c r="G286" s="37" t="s">
        <v>232</v>
      </c>
      <c r="H286" s="37"/>
      <c r="I286" s="37" t="s">
        <v>29</v>
      </c>
      <c r="J286" s="38">
        <v>8.4</v>
      </c>
      <c r="K286" s="44">
        <v>0.14000000000000001</v>
      </c>
      <c r="L286" s="41"/>
      <c r="M286" s="37"/>
      <c r="N286" s="41"/>
      <c r="O286" s="37"/>
      <c r="P286" s="41"/>
      <c r="Q286" s="37"/>
      <c r="R286" s="40">
        <v>0.39</v>
      </c>
      <c r="S286" s="41" t="str">
        <f t="shared" si="25"/>
        <v>D</v>
      </c>
      <c r="T286" s="40">
        <v>0.79</v>
      </c>
      <c r="U286" s="41" t="str">
        <f t="shared" si="26"/>
        <v>S</v>
      </c>
      <c r="V286" s="40">
        <v>8.6319999999999997</v>
      </c>
      <c r="W286" s="41" t="str">
        <f t="shared" si="27"/>
        <v>S</v>
      </c>
      <c r="X286" s="40">
        <v>3.6920000000000002</v>
      </c>
      <c r="Y286" s="41" t="str">
        <f t="shared" si="28"/>
        <v>S</v>
      </c>
    </row>
    <row r="287" spans="1:25" ht="18" customHeight="1">
      <c r="A287" s="36">
        <v>2893</v>
      </c>
      <c r="B287" s="37" t="s">
        <v>493</v>
      </c>
      <c r="C287" s="37" t="s">
        <v>494</v>
      </c>
      <c r="D287" s="37" t="s">
        <v>482</v>
      </c>
      <c r="E287" s="37"/>
      <c r="F287" s="37" t="s">
        <v>441</v>
      </c>
      <c r="G287" s="37" t="s">
        <v>232</v>
      </c>
      <c r="H287" s="37"/>
      <c r="I287" s="37" t="s">
        <v>29</v>
      </c>
      <c r="J287" s="38">
        <v>8.5</v>
      </c>
      <c r="K287" s="44">
        <v>0.21</v>
      </c>
      <c r="L287" s="41"/>
      <c r="M287" s="37"/>
      <c r="N287" s="41"/>
      <c r="O287" s="37"/>
      <c r="P287" s="41"/>
      <c r="Q287" s="37"/>
      <c r="R287" s="40">
        <v>2.8239999999999998</v>
      </c>
      <c r="S287" s="41" t="str">
        <f t="shared" si="25"/>
        <v>S</v>
      </c>
      <c r="T287" s="40">
        <v>2.4020000000000001</v>
      </c>
      <c r="U287" s="41" t="str">
        <f t="shared" si="26"/>
        <v>S</v>
      </c>
      <c r="V287" s="40">
        <v>24.62</v>
      </c>
      <c r="W287" s="41" t="str">
        <f t="shared" si="27"/>
        <v>S</v>
      </c>
      <c r="X287" s="40">
        <v>3.2120000000000002</v>
      </c>
      <c r="Y287" s="41" t="str">
        <f t="shared" si="28"/>
        <v>S</v>
      </c>
    </row>
    <row r="288" spans="1:25" ht="18" customHeight="1">
      <c r="A288" s="36">
        <v>2894</v>
      </c>
      <c r="B288" s="37" t="s">
        <v>495</v>
      </c>
      <c r="C288" s="37" t="s">
        <v>496</v>
      </c>
      <c r="D288" s="37" t="s">
        <v>497</v>
      </c>
      <c r="E288" s="37"/>
      <c r="F288" s="37" t="s">
        <v>441</v>
      </c>
      <c r="G288" s="37" t="s">
        <v>232</v>
      </c>
      <c r="H288" s="37"/>
      <c r="I288" s="37" t="s">
        <v>29</v>
      </c>
      <c r="J288" s="38">
        <v>8.4</v>
      </c>
      <c r="K288" s="44">
        <v>0.16</v>
      </c>
      <c r="L288" s="41"/>
      <c r="M288" s="37"/>
      <c r="N288" s="41"/>
      <c r="O288" s="37"/>
      <c r="P288" s="41"/>
      <c r="Q288" s="37"/>
      <c r="R288" s="40">
        <v>0.29799999999999999</v>
      </c>
      <c r="S288" s="41" t="str">
        <f t="shared" si="25"/>
        <v>D</v>
      </c>
      <c r="T288" s="40">
        <v>0.746</v>
      </c>
      <c r="U288" s="41" t="str">
        <f t="shared" si="26"/>
        <v>S</v>
      </c>
      <c r="V288" s="40">
        <v>6.8819999999999997</v>
      </c>
      <c r="W288" s="41" t="str">
        <f t="shared" si="27"/>
        <v>S</v>
      </c>
      <c r="X288" s="40">
        <v>3.1179999999999999</v>
      </c>
      <c r="Y288" s="41" t="str">
        <f t="shared" si="28"/>
        <v>S</v>
      </c>
    </row>
    <row r="289" spans="1:25" ht="18" customHeight="1">
      <c r="A289" s="36">
        <v>2895</v>
      </c>
      <c r="B289" s="37" t="s">
        <v>498</v>
      </c>
      <c r="C289" s="37" t="s">
        <v>218</v>
      </c>
      <c r="D289" s="37" t="s">
        <v>492</v>
      </c>
      <c r="E289" s="37"/>
      <c r="F289" s="37" t="s">
        <v>441</v>
      </c>
      <c r="G289" s="37" t="s">
        <v>232</v>
      </c>
      <c r="H289" s="37"/>
      <c r="I289" s="37" t="s">
        <v>29</v>
      </c>
      <c r="J289" s="38">
        <v>8.3000000000000007</v>
      </c>
      <c r="K289" s="44">
        <v>0.13</v>
      </c>
      <c r="L289" s="41"/>
      <c r="M289" s="37"/>
      <c r="N289" s="41"/>
      <c r="O289" s="37"/>
      <c r="P289" s="41"/>
      <c r="Q289" s="37"/>
      <c r="R289" s="40">
        <v>0.34</v>
      </c>
      <c r="S289" s="41" t="str">
        <f t="shared" si="25"/>
        <v>D</v>
      </c>
      <c r="T289" s="40">
        <v>0.79</v>
      </c>
      <c r="U289" s="41" t="str">
        <f t="shared" si="26"/>
        <v>S</v>
      </c>
      <c r="V289" s="40">
        <v>7.0579999999999998</v>
      </c>
      <c r="W289" s="41" t="str">
        <f t="shared" si="27"/>
        <v>S</v>
      </c>
      <c r="X289" s="40">
        <v>2.766</v>
      </c>
      <c r="Y289" s="41" t="str">
        <f t="shared" si="28"/>
        <v>S</v>
      </c>
    </row>
    <row r="290" spans="1:25" ht="18" customHeight="1">
      <c r="A290" s="36">
        <v>2896</v>
      </c>
      <c r="B290" s="37" t="s">
        <v>499</v>
      </c>
      <c r="C290" s="37" t="s">
        <v>500</v>
      </c>
      <c r="D290" s="37" t="s">
        <v>497</v>
      </c>
      <c r="E290" s="37"/>
      <c r="F290" s="37" t="s">
        <v>441</v>
      </c>
      <c r="G290" s="37" t="s">
        <v>232</v>
      </c>
      <c r="H290" s="37"/>
      <c r="I290" s="37" t="s">
        <v>29</v>
      </c>
      <c r="J290" s="38">
        <v>7.2</v>
      </c>
      <c r="K290" s="44">
        <v>0.23</v>
      </c>
      <c r="L290" s="41"/>
      <c r="M290" s="37"/>
      <c r="N290" s="41"/>
      <c r="O290" s="37"/>
      <c r="P290" s="41"/>
      <c r="Q290" s="37"/>
      <c r="R290" s="40">
        <v>2.3460000000000001</v>
      </c>
      <c r="S290" s="41" t="str">
        <f t="shared" si="25"/>
        <v>S</v>
      </c>
      <c r="T290" s="40">
        <v>1.976</v>
      </c>
      <c r="U290" s="41" t="str">
        <f t="shared" si="26"/>
        <v>S</v>
      </c>
      <c r="V290" s="40">
        <v>29.64</v>
      </c>
      <c r="W290" s="41" t="str">
        <f t="shared" si="27"/>
        <v>S</v>
      </c>
      <c r="X290" s="40">
        <v>15.04</v>
      </c>
      <c r="Y290" s="41" t="str">
        <f t="shared" si="28"/>
        <v>S</v>
      </c>
    </row>
    <row r="291" spans="1:25" ht="18" customHeight="1">
      <c r="A291" s="36">
        <v>2897</v>
      </c>
      <c r="B291" s="37" t="s">
        <v>501</v>
      </c>
      <c r="C291" s="37" t="s">
        <v>502</v>
      </c>
      <c r="D291" s="37" t="s">
        <v>475</v>
      </c>
      <c r="E291" s="37"/>
      <c r="F291" s="37" t="s">
        <v>441</v>
      </c>
      <c r="G291" s="37" t="s">
        <v>232</v>
      </c>
      <c r="H291" s="37"/>
      <c r="I291" s="37" t="s">
        <v>29</v>
      </c>
      <c r="J291" s="38">
        <v>8.1999999999999993</v>
      </c>
      <c r="K291" s="44">
        <v>0.56999999999999995</v>
      </c>
      <c r="L291" s="41"/>
      <c r="M291" s="37"/>
      <c r="N291" s="41"/>
      <c r="O291" s="37"/>
      <c r="P291" s="41"/>
      <c r="Q291" s="37"/>
      <c r="R291" s="40">
        <v>1.022</v>
      </c>
      <c r="S291" s="41" t="str">
        <f t="shared" si="25"/>
        <v>S</v>
      </c>
      <c r="T291" s="40">
        <v>0.42399999999999999</v>
      </c>
      <c r="U291" s="41" t="str">
        <f t="shared" si="26"/>
        <v>S</v>
      </c>
      <c r="V291" s="40">
        <v>4.84</v>
      </c>
      <c r="W291" s="41" t="str">
        <f t="shared" si="27"/>
        <v>S</v>
      </c>
      <c r="X291" s="40">
        <v>7.8220000000000001</v>
      </c>
      <c r="Y291" s="41" t="str">
        <f t="shared" si="28"/>
        <v>S</v>
      </c>
    </row>
    <row r="292" spans="1:25" ht="18" customHeight="1">
      <c r="A292" s="36">
        <v>2898</v>
      </c>
      <c r="B292" s="37" t="s">
        <v>503</v>
      </c>
      <c r="C292" s="37" t="s">
        <v>504</v>
      </c>
      <c r="D292" s="37" t="s">
        <v>497</v>
      </c>
      <c r="E292" s="37"/>
      <c r="F292" s="37" t="s">
        <v>441</v>
      </c>
      <c r="G292" s="37" t="s">
        <v>232</v>
      </c>
      <c r="H292" s="37"/>
      <c r="I292" s="37" t="s">
        <v>29</v>
      </c>
      <c r="J292" s="38">
        <v>8.3000000000000007</v>
      </c>
      <c r="K292" s="44">
        <v>0.19</v>
      </c>
      <c r="L292" s="41"/>
      <c r="M292" s="37"/>
      <c r="N292" s="41"/>
      <c r="O292" s="37"/>
      <c r="P292" s="41"/>
      <c r="Q292" s="37"/>
      <c r="R292" s="40">
        <v>0.36</v>
      </c>
      <c r="S292" s="41" t="str">
        <f t="shared" si="25"/>
        <v>D</v>
      </c>
      <c r="T292" s="40">
        <v>0.86399999999999999</v>
      </c>
      <c r="U292" s="41" t="str">
        <f t="shared" si="26"/>
        <v>S</v>
      </c>
      <c r="V292" s="40">
        <v>7.1159999999999997</v>
      </c>
      <c r="W292" s="41" t="str">
        <f t="shared" si="27"/>
        <v>S</v>
      </c>
      <c r="X292" s="40">
        <v>3.1</v>
      </c>
      <c r="Y292" s="41" t="str">
        <f t="shared" si="28"/>
        <v>S</v>
      </c>
    </row>
    <row r="293" spans="1:25" ht="18" customHeight="1">
      <c r="A293" s="36">
        <v>2899</v>
      </c>
      <c r="B293" s="37" t="s">
        <v>505</v>
      </c>
      <c r="C293" s="37" t="s">
        <v>506</v>
      </c>
      <c r="D293" s="37" t="s">
        <v>497</v>
      </c>
      <c r="E293" s="37"/>
      <c r="F293" s="37" t="s">
        <v>441</v>
      </c>
      <c r="G293" s="37" t="s">
        <v>232</v>
      </c>
      <c r="H293" s="37"/>
      <c r="I293" s="37" t="s">
        <v>29</v>
      </c>
      <c r="J293" s="38">
        <v>8.3000000000000007</v>
      </c>
      <c r="K293" s="44">
        <v>0.14000000000000001</v>
      </c>
      <c r="L293" s="41"/>
      <c r="M293" s="37"/>
      <c r="N293" s="41"/>
      <c r="O293" s="37"/>
      <c r="P293" s="41"/>
      <c r="Q293" s="37"/>
      <c r="R293" s="40">
        <v>0.36599999999999999</v>
      </c>
      <c r="S293" s="41" t="str">
        <f t="shared" si="25"/>
        <v>D</v>
      </c>
      <c r="T293" s="40">
        <v>0.79</v>
      </c>
      <c r="U293" s="41" t="str">
        <f t="shared" si="26"/>
        <v>S</v>
      </c>
      <c r="V293" s="40">
        <v>6.3559999999999999</v>
      </c>
      <c r="W293" s="41" t="str">
        <f t="shared" si="27"/>
        <v>S</v>
      </c>
      <c r="X293" s="40">
        <v>2.5259999999999998</v>
      </c>
      <c r="Y293" s="41" t="str">
        <f t="shared" si="28"/>
        <v>S</v>
      </c>
    </row>
    <row r="294" spans="1:25" ht="18" customHeight="1">
      <c r="A294" s="36">
        <v>2900</v>
      </c>
      <c r="B294" s="37" t="s">
        <v>507</v>
      </c>
      <c r="C294" s="37" t="s">
        <v>508</v>
      </c>
      <c r="D294" s="37" t="s">
        <v>497</v>
      </c>
      <c r="E294" s="37"/>
      <c r="F294" s="37" t="s">
        <v>441</v>
      </c>
      <c r="G294" s="37" t="s">
        <v>232</v>
      </c>
      <c r="H294" s="37"/>
      <c r="I294" s="37" t="s">
        <v>29</v>
      </c>
      <c r="J294" s="38">
        <v>8</v>
      </c>
      <c r="K294" s="44">
        <v>0.33</v>
      </c>
      <c r="L294" s="41"/>
      <c r="M294" s="37"/>
      <c r="N294" s="41"/>
      <c r="O294" s="37"/>
      <c r="P294" s="41"/>
      <c r="Q294" s="37"/>
      <c r="R294" s="40">
        <v>0.78</v>
      </c>
      <c r="S294" s="41" t="str">
        <f t="shared" si="25"/>
        <v>S</v>
      </c>
      <c r="T294" s="40">
        <v>0.996</v>
      </c>
      <c r="U294" s="41" t="str">
        <f t="shared" si="26"/>
        <v>S</v>
      </c>
      <c r="V294" s="40">
        <v>7.5819999999999999</v>
      </c>
      <c r="W294" s="41" t="str">
        <f t="shared" si="27"/>
        <v>S</v>
      </c>
      <c r="X294" s="40">
        <v>0.17399999999999999</v>
      </c>
      <c r="Y294" s="41" t="str">
        <f t="shared" si="28"/>
        <v>D</v>
      </c>
    </row>
    <row r="295" spans="1:25" ht="18" customHeight="1">
      <c r="A295" s="36">
        <v>2901</v>
      </c>
      <c r="B295" s="37" t="s">
        <v>509</v>
      </c>
      <c r="C295" s="37" t="s">
        <v>510</v>
      </c>
      <c r="D295" s="37" t="s">
        <v>497</v>
      </c>
      <c r="E295" s="37"/>
      <c r="F295" s="37" t="s">
        <v>441</v>
      </c>
      <c r="G295" s="37" t="s">
        <v>232</v>
      </c>
      <c r="H295" s="37"/>
      <c r="I295" s="37" t="s">
        <v>29</v>
      </c>
      <c r="J295" s="38">
        <v>6.3</v>
      </c>
      <c r="K295" s="44">
        <v>0.21</v>
      </c>
      <c r="L295" s="41"/>
      <c r="M295" s="37"/>
      <c r="N295" s="41"/>
      <c r="O295" s="37"/>
      <c r="P295" s="41"/>
      <c r="Q295" s="37"/>
      <c r="R295" s="40">
        <v>2.464</v>
      </c>
      <c r="S295" s="41" t="str">
        <f t="shared" si="25"/>
        <v>S</v>
      </c>
      <c r="T295" s="40">
        <v>2.3140000000000001</v>
      </c>
      <c r="U295" s="41" t="str">
        <f t="shared" si="26"/>
        <v>S</v>
      </c>
      <c r="V295" s="40">
        <v>37.64</v>
      </c>
      <c r="W295" s="41" t="str">
        <f t="shared" si="27"/>
        <v>S</v>
      </c>
      <c r="X295" s="40">
        <v>1.6739999999999999</v>
      </c>
      <c r="Y295" s="41" t="str">
        <f t="shared" si="28"/>
        <v>D</v>
      </c>
    </row>
    <row r="296" spans="1:25" ht="18" customHeight="1">
      <c r="A296" s="36">
        <v>2902</v>
      </c>
      <c r="B296" s="37" t="s">
        <v>511</v>
      </c>
      <c r="C296" s="37" t="s">
        <v>512</v>
      </c>
      <c r="D296" s="37" t="s">
        <v>497</v>
      </c>
      <c r="E296" s="37"/>
      <c r="F296" s="37" t="s">
        <v>441</v>
      </c>
      <c r="G296" s="37" t="s">
        <v>232</v>
      </c>
      <c r="H296" s="37"/>
      <c r="I296" s="37" t="s">
        <v>29</v>
      </c>
      <c r="J296" s="38">
        <v>6.3</v>
      </c>
      <c r="K296" s="44">
        <v>0.19</v>
      </c>
      <c r="L296" s="41"/>
      <c r="M296" s="37"/>
      <c r="N296" s="41"/>
      <c r="O296" s="37"/>
      <c r="P296" s="41"/>
      <c r="Q296" s="37"/>
      <c r="R296" s="40">
        <v>1.87</v>
      </c>
      <c r="S296" s="41" t="str">
        <f t="shared" si="25"/>
        <v>S</v>
      </c>
      <c r="T296" s="40">
        <v>1.9179999999999999</v>
      </c>
      <c r="U296" s="41" t="str">
        <f t="shared" si="26"/>
        <v>S</v>
      </c>
      <c r="V296" s="40">
        <v>42.36</v>
      </c>
      <c r="W296" s="41" t="str">
        <f t="shared" si="27"/>
        <v>S</v>
      </c>
      <c r="X296" s="40">
        <v>6.84</v>
      </c>
      <c r="Y296" s="41" t="str">
        <f t="shared" si="28"/>
        <v>S</v>
      </c>
    </row>
    <row r="297" spans="1:25" ht="18" customHeight="1">
      <c r="A297" s="36">
        <v>2903</v>
      </c>
      <c r="B297" s="37" t="s">
        <v>462</v>
      </c>
      <c r="C297" s="37" t="s">
        <v>513</v>
      </c>
      <c r="D297" s="37" t="s">
        <v>497</v>
      </c>
      <c r="E297" s="37"/>
      <c r="F297" s="37" t="s">
        <v>441</v>
      </c>
      <c r="G297" s="37" t="s">
        <v>232</v>
      </c>
      <c r="H297" s="37"/>
      <c r="I297" s="37" t="s">
        <v>29</v>
      </c>
      <c r="J297" s="38">
        <v>6.3</v>
      </c>
      <c r="K297" s="44">
        <v>0.23</v>
      </c>
      <c r="L297" s="41"/>
      <c r="M297" s="37"/>
      <c r="N297" s="41"/>
      <c r="O297" s="37"/>
      <c r="P297" s="41"/>
      <c r="Q297" s="37"/>
      <c r="R297" s="40">
        <v>1.524</v>
      </c>
      <c r="S297" s="41" t="str">
        <f t="shared" si="25"/>
        <v>S</v>
      </c>
      <c r="T297" s="40">
        <v>1.728</v>
      </c>
      <c r="U297" s="41" t="str">
        <f t="shared" si="26"/>
        <v>S</v>
      </c>
      <c r="V297" s="40">
        <v>38.799999999999997</v>
      </c>
      <c r="W297" s="41" t="str">
        <f t="shared" si="27"/>
        <v>S</v>
      </c>
      <c r="X297" s="40">
        <v>2.1560000000000001</v>
      </c>
      <c r="Y297" s="41" t="str">
        <f t="shared" si="28"/>
        <v>S</v>
      </c>
    </row>
    <row r="298" spans="1:25" ht="18" customHeight="1">
      <c r="A298" s="36">
        <v>2904</v>
      </c>
      <c r="B298" s="37" t="s">
        <v>514</v>
      </c>
      <c r="C298" s="37" t="s">
        <v>515</v>
      </c>
      <c r="D298" s="37" t="s">
        <v>497</v>
      </c>
      <c r="E298" s="37"/>
      <c r="F298" s="37" t="s">
        <v>441</v>
      </c>
      <c r="G298" s="37" t="s">
        <v>232</v>
      </c>
      <c r="H298" s="37"/>
      <c r="I298" s="37" t="s">
        <v>29</v>
      </c>
      <c r="J298" s="38">
        <v>6.3</v>
      </c>
      <c r="K298" s="44">
        <v>0.28999999999999998</v>
      </c>
      <c r="L298" s="41"/>
      <c r="M298" s="37"/>
      <c r="N298" s="41"/>
      <c r="O298" s="37"/>
      <c r="P298" s="41"/>
      <c r="Q298" s="37"/>
      <c r="R298" s="40">
        <v>0.63800000000000001</v>
      </c>
      <c r="S298" s="41" t="str">
        <f t="shared" si="25"/>
        <v>S</v>
      </c>
      <c r="T298" s="40">
        <v>0.93799999999999994</v>
      </c>
      <c r="U298" s="41" t="str">
        <f t="shared" si="26"/>
        <v>S</v>
      </c>
      <c r="V298" s="40">
        <v>32.799999999999997</v>
      </c>
      <c r="W298" s="41" t="str">
        <f t="shared" si="27"/>
        <v>S</v>
      </c>
      <c r="X298" s="40">
        <v>0.52600000000000002</v>
      </c>
      <c r="Y298" s="41" t="str">
        <f t="shared" si="28"/>
        <v>D</v>
      </c>
    </row>
    <row r="299" spans="1:25" ht="18" customHeight="1">
      <c r="A299" s="36">
        <v>2905</v>
      </c>
      <c r="B299" s="37" t="s">
        <v>509</v>
      </c>
      <c r="C299" s="37" t="s">
        <v>510</v>
      </c>
      <c r="D299" s="37" t="s">
        <v>497</v>
      </c>
      <c r="E299" s="37"/>
      <c r="F299" s="37" t="s">
        <v>441</v>
      </c>
      <c r="G299" s="37" t="s">
        <v>232</v>
      </c>
      <c r="H299" s="37"/>
      <c r="I299" s="37" t="s">
        <v>29</v>
      </c>
      <c r="J299" s="38">
        <v>7.3</v>
      </c>
      <c r="K299" s="44">
        <v>0.24</v>
      </c>
      <c r="L299" s="41"/>
      <c r="M299" s="37"/>
      <c r="N299" s="41"/>
      <c r="O299" s="37"/>
      <c r="P299" s="41"/>
      <c r="Q299" s="37"/>
      <c r="R299" s="40">
        <v>0.61399999999999999</v>
      </c>
      <c r="S299" s="41" t="str">
        <f t="shared" si="25"/>
        <v>S</v>
      </c>
      <c r="T299" s="40">
        <v>1.024</v>
      </c>
      <c r="U299" s="41" t="str">
        <f t="shared" si="26"/>
        <v>S</v>
      </c>
      <c r="V299" s="40">
        <v>19.899999999999999</v>
      </c>
      <c r="W299" s="41" t="str">
        <f t="shared" si="27"/>
        <v>S</v>
      </c>
      <c r="X299" s="40">
        <v>0.41399999999999998</v>
      </c>
      <c r="Y299" s="41" t="str">
        <f t="shared" si="28"/>
        <v>D</v>
      </c>
    </row>
    <row r="300" spans="1:25" ht="18" customHeight="1">
      <c r="A300" s="36">
        <v>2906</v>
      </c>
      <c r="B300" s="37" t="s">
        <v>516</v>
      </c>
      <c r="C300" s="37" t="s">
        <v>517</v>
      </c>
      <c r="D300" s="37" t="s">
        <v>497</v>
      </c>
      <c r="E300" s="37"/>
      <c r="F300" s="37" t="s">
        <v>441</v>
      </c>
      <c r="G300" s="37" t="s">
        <v>232</v>
      </c>
      <c r="H300" s="37"/>
      <c r="I300" s="37" t="s">
        <v>29</v>
      </c>
      <c r="J300" s="38">
        <v>6.9</v>
      </c>
      <c r="K300" s="44">
        <v>0.23</v>
      </c>
      <c r="L300" s="41"/>
      <c r="M300" s="37"/>
      <c r="N300" s="41"/>
      <c r="O300" s="37"/>
      <c r="P300" s="41"/>
      <c r="Q300" s="37"/>
      <c r="R300" s="40">
        <v>1.8260000000000001</v>
      </c>
      <c r="S300" s="41" t="str">
        <f t="shared" si="25"/>
        <v>S</v>
      </c>
      <c r="T300" s="40">
        <v>1.8879999999999999</v>
      </c>
      <c r="U300" s="41" t="str">
        <f t="shared" si="26"/>
        <v>S</v>
      </c>
      <c r="V300" s="40">
        <v>30.86</v>
      </c>
      <c r="W300" s="41" t="str">
        <f t="shared" si="27"/>
        <v>S</v>
      </c>
      <c r="X300" s="40">
        <v>1.304</v>
      </c>
      <c r="Y300" s="41" t="str">
        <f t="shared" si="28"/>
        <v>D</v>
      </c>
    </row>
    <row r="301" spans="1:25" ht="18" customHeight="1">
      <c r="A301" s="36">
        <v>2907</v>
      </c>
      <c r="B301" s="37" t="s">
        <v>518</v>
      </c>
      <c r="C301" s="37" t="s">
        <v>519</v>
      </c>
      <c r="D301" s="37" t="s">
        <v>497</v>
      </c>
      <c r="E301" s="37"/>
      <c r="F301" s="37" t="s">
        <v>441</v>
      </c>
      <c r="G301" s="37" t="s">
        <v>232</v>
      </c>
      <c r="H301" s="37"/>
      <c r="I301" s="37" t="s">
        <v>29</v>
      </c>
      <c r="J301" s="38">
        <v>7</v>
      </c>
      <c r="K301" s="44">
        <v>0.27</v>
      </c>
      <c r="L301" s="41"/>
      <c r="M301" s="37"/>
      <c r="N301" s="41"/>
      <c r="O301" s="37"/>
      <c r="P301" s="41"/>
      <c r="Q301" s="37"/>
      <c r="R301" s="40">
        <v>3.01</v>
      </c>
      <c r="S301" s="41" t="str">
        <f t="shared" si="25"/>
        <v>S</v>
      </c>
      <c r="T301" s="40">
        <v>2.3580000000000001</v>
      </c>
      <c r="U301" s="41" t="str">
        <f t="shared" si="26"/>
        <v>S</v>
      </c>
      <c r="V301" s="40">
        <v>27.14</v>
      </c>
      <c r="W301" s="41" t="str">
        <f t="shared" si="27"/>
        <v>S</v>
      </c>
      <c r="X301" s="40">
        <v>7.008</v>
      </c>
      <c r="Y301" s="41" t="str">
        <f t="shared" si="28"/>
        <v>S</v>
      </c>
    </row>
    <row r="302" spans="1:25" ht="18" customHeight="1">
      <c r="A302" s="36">
        <v>2908</v>
      </c>
      <c r="B302" s="37" t="s">
        <v>520</v>
      </c>
      <c r="C302" s="37" t="s">
        <v>521</v>
      </c>
      <c r="D302" s="37" t="s">
        <v>482</v>
      </c>
      <c r="E302" s="37"/>
      <c r="F302" s="37" t="s">
        <v>441</v>
      </c>
      <c r="G302" s="37" t="s">
        <v>232</v>
      </c>
      <c r="H302" s="37"/>
      <c r="I302" s="37" t="s">
        <v>29</v>
      </c>
      <c r="J302" s="38">
        <v>7</v>
      </c>
      <c r="K302" s="44">
        <v>0.31</v>
      </c>
      <c r="L302" s="41"/>
      <c r="M302" s="37"/>
      <c r="N302" s="41"/>
      <c r="O302" s="37"/>
      <c r="P302" s="41"/>
      <c r="Q302" s="37"/>
      <c r="R302" s="40">
        <v>1.5720000000000001</v>
      </c>
      <c r="S302" s="41" t="str">
        <f t="shared" si="25"/>
        <v>S</v>
      </c>
      <c r="T302" s="40">
        <v>1.772</v>
      </c>
      <c r="U302" s="41" t="str">
        <f t="shared" si="26"/>
        <v>S</v>
      </c>
      <c r="V302" s="40">
        <v>33.56</v>
      </c>
      <c r="W302" s="41" t="str">
        <f t="shared" si="27"/>
        <v>S</v>
      </c>
      <c r="X302" s="40">
        <v>1.0820000000000001</v>
      </c>
      <c r="Y302" s="41" t="str">
        <f t="shared" si="28"/>
        <v>D</v>
      </c>
    </row>
    <row r="303" spans="1:25" ht="18" customHeight="1">
      <c r="A303" s="36">
        <v>2909</v>
      </c>
      <c r="B303" s="37" t="s">
        <v>522</v>
      </c>
      <c r="C303" s="37" t="s">
        <v>227</v>
      </c>
      <c r="D303" s="37" t="s">
        <v>482</v>
      </c>
      <c r="E303" s="37"/>
      <c r="F303" s="37" t="s">
        <v>441</v>
      </c>
      <c r="G303" s="37" t="s">
        <v>232</v>
      </c>
      <c r="H303" s="37"/>
      <c r="I303" s="37" t="s">
        <v>29</v>
      </c>
      <c r="J303" s="38">
        <v>6.4</v>
      </c>
      <c r="K303" s="44">
        <v>0.28000000000000003</v>
      </c>
      <c r="L303" s="41"/>
      <c r="M303" s="37"/>
      <c r="N303" s="41"/>
      <c r="O303" s="37"/>
      <c r="P303" s="41"/>
      <c r="Q303" s="37"/>
      <c r="R303" s="40">
        <v>1.1459999999999999</v>
      </c>
      <c r="S303" s="41" t="str">
        <f t="shared" si="25"/>
        <v>S</v>
      </c>
      <c r="T303" s="40">
        <v>1.39</v>
      </c>
      <c r="U303" s="41" t="str">
        <f t="shared" si="26"/>
        <v>S</v>
      </c>
      <c r="V303" s="40">
        <v>38.68</v>
      </c>
      <c r="W303" s="41" t="str">
        <f t="shared" si="27"/>
        <v>S</v>
      </c>
      <c r="X303" s="40">
        <v>2.008</v>
      </c>
      <c r="Y303" s="41" t="str">
        <f t="shared" si="28"/>
        <v>S</v>
      </c>
    </row>
    <row r="304" spans="1:25" ht="18" customHeight="1">
      <c r="A304" s="36">
        <v>2910</v>
      </c>
      <c r="B304" s="37" t="s">
        <v>523</v>
      </c>
      <c r="C304" s="37" t="s">
        <v>496</v>
      </c>
      <c r="D304" s="37" t="s">
        <v>482</v>
      </c>
      <c r="E304" s="37"/>
      <c r="F304" s="37" t="s">
        <v>441</v>
      </c>
      <c r="G304" s="37" t="s">
        <v>232</v>
      </c>
      <c r="H304" s="37"/>
      <c r="I304" s="37" t="s">
        <v>29</v>
      </c>
      <c r="J304" s="38">
        <v>6.7</v>
      </c>
      <c r="K304" s="44">
        <v>0.22</v>
      </c>
      <c r="L304" s="41"/>
      <c r="M304" s="37"/>
      <c r="N304" s="41"/>
      <c r="O304" s="37"/>
      <c r="P304" s="41"/>
      <c r="Q304" s="37"/>
      <c r="R304" s="40">
        <v>1.1020000000000001</v>
      </c>
      <c r="S304" s="41" t="str">
        <f t="shared" si="25"/>
        <v>S</v>
      </c>
      <c r="T304" s="40">
        <v>1.26</v>
      </c>
      <c r="U304" s="41" t="str">
        <f t="shared" si="26"/>
        <v>S</v>
      </c>
      <c r="V304" s="40">
        <v>34.14</v>
      </c>
      <c r="W304" s="41" t="str">
        <f t="shared" si="27"/>
        <v>S</v>
      </c>
      <c r="X304" s="40">
        <v>0.32200000000000001</v>
      </c>
      <c r="Y304" s="41" t="str">
        <f t="shared" si="28"/>
        <v>D</v>
      </c>
    </row>
    <row r="305" spans="1:25" ht="18" customHeight="1">
      <c r="A305" s="36">
        <v>2911</v>
      </c>
      <c r="B305" s="37" t="s">
        <v>524</v>
      </c>
      <c r="C305" s="37" t="s">
        <v>525</v>
      </c>
      <c r="D305" s="37" t="s">
        <v>526</v>
      </c>
      <c r="E305" s="37"/>
      <c r="F305" s="37" t="s">
        <v>441</v>
      </c>
      <c r="G305" s="37" t="s">
        <v>232</v>
      </c>
      <c r="H305" s="37"/>
      <c r="I305" s="37" t="s">
        <v>29</v>
      </c>
      <c r="J305" s="38">
        <v>7.5</v>
      </c>
      <c r="K305" s="44">
        <v>0.27</v>
      </c>
      <c r="L305" s="41"/>
      <c r="M305" s="37"/>
      <c r="N305" s="41"/>
      <c r="O305" s="37"/>
      <c r="P305" s="41"/>
      <c r="Q305" s="37"/>
      <c r="R305" s="40">
        <v>2.1480000000000001</v>
      </c>
      <c r="S305" s="41" t="str">
        <f t="shared" si="25"/>
        <v>S</v>
      </c>
      <c r="T305" s="40">
        <v>1.67</v>
      </c>
      <c r="U305" s="41" t="str">
        <f t="shared" si="26"/>
        <v>S</v>
      </c>
      <c r="V305" s="40">
        <v>25.56</v>
      </c>
      <c r="W305" s="41" t="str">
        <f t="shared" si="27"/>
        <v>S</v>
      </c>
      <c r="X305" s="40">
        <v>9.1739999999999995</v>
      </c>
      <c r="Y305" s="41" t="str">
        <f t="shared" si="28"/>
        <v>S</v>
      </c>
    </row>
    <row r="306" spans="1:25" ht="18" customHeight="1">
      <c r="A306" s="36">
        <v>2912</v>
      </c>
      <c r="B306" s="37" t="s">
        <v>527</v>
      </c>
      <c r="C306" s="37" t="s">
        <v>528</v>
      </c>
      <c r="D306" s="37" t="s">
        <v>526</v>
      </c>
      <c r="E306" s="37"/>
      <c r="F306" s="37" t="s">
        <v>441</v>
      </c>
      <c r="G306" s="37" t="s">
        <v>232</v>
      </c>
      <c r="H306" s="37"/>
      <c r="I306" s="37" t="s">
        <v>29</v>
      </c>
      <c r="J306" s="38">
        <v>6.7</v>
      </c>
      <c r="K306" s="44">
        <v>0.3</v>
      </c>
      <c r="L306" s="41"/>
      <c r="M306" s="37"/>
      <c r="N306" s="41"/>
      <c r="O306" s="37"/>
      <c r="P306" s="41"/>
      <c r="Q306" s="37"/>
      <c r="R306" s="40">
        <v>2.1680000000000001</v>
      </c>
      <c r="S306" s="41" t="str">
        <f t="shared" si="25"/>
        <v>S</v>
      </c>
      <c r="T306" s="40">
        <v>1.772</v>
      </c>
      <c r="U306" s="41" t="str">
        <f t="shared" si="26"/>
        <v>S</v>
      </c>
      <c r="V306" s="40">
        <v>36.42</v>
      </c>
      <c r="W306" s="41" t="str">
        <f t="shared" si="27"/>
        <v>S</v>
      </c>
      <c r="X306" s="40">
        <v>8.86</v>
      </c>
      <c r="Y306" s="41" t="str">
        <f t="shared" si="28"/>
        <v>S</v>
      </c>
    </row>
    <row r="307" spans="1:25" ht="18" customHeight="1">
      <c r="A307" s="36">
        <v>2913</v>
      </c>
      <c r="B307" s="37" t="s">
        <v>529</v>
      </c>
      <c r="C307" s="37" t="s">
        <v>530</v>
      </c>
      <c r="D307" s="37" t="s">
        <v>526</v>
      </c>
      <c r="E307" s="37"/>
      <c r="F307" s="37" t="s">
        <v>441</v>
      </c>
      <c r="G307" s="37" t="s">
        <v>232</v>
      </c>
      <c r="H307" s="37"/>
      <c r="I307" s="37" t="s">
        <v>29</v>
      </c>
      <c r="J307" s="38">
        <v>6.8</v>
      </c>
      <c r="K307" s="44">
        <v>0.31</v>
      </c>
      <c r="L307" s="41"/>
      <c r="M307" s="37"/>
      <c r="N307" s="41"/>
      <c r="O307" s="37"/>
      <c r="P307" s="41"/>
      <c r="Q307" s="37"/>
      <c r="R307" s="40">
        <v>1.3120000000000001</v>
      </c>
      <c r="S307" s="41" t="str">
        <f t="shared" si="25"/>
        <v>S</v>
      </c>
      <c r="T307" s="40">
        <v>1.42</v>
      </c>
      <c r="U307" s="41" t="str">
        <f t="shared" si="26"/>
        <v>S</v>
      </c>
      <c r="V307" s="40">
        <v>28.94</v>
      </c>
      <c r="W307" s="41" t="str">
        <f t="shared" si="27"/>
        <v>S</v>
      </c>
      <c r="X307" s="40">
        <v>1.488</v>
      </c>
      <c r="Y307" s="41" t="str">
        <f t="shared" si="28"/>
        <v>D</v>
      </c>
    </row>
    <row r="308" spans="1:25" ht="18" customHeight="1">
      <c r="A308" s="36">
        <v>2914</v>
      </c>
      <c r="B308" s="37" t="s">
        <v>531</v>
      </c>
      <c r="C308" s="37" t="s">
        <v>532</v>
      </c>
      <c r="D308" s="37" t="s">
        <v>526</v>
      </c>
      <c r="E308" s="37"/>
      <c r="F308" s="37" t="s">
        <v>441</v>
      </c>
      <c r="G308" s="37" t="s">
        <v>232</v>
      </c>
      <c r="H308" s="37"/>
      <c r="I308" s="37" t="s">
        <v>29</v>
      </c>
      <c r="J308" s="38">
        <v>7.2</v>
      </c>
      <c r="K308" s="44">
        <v>0.25</v>
      </c>
      <c r="L308" s="41"/>
      <c r="M308" s="37"/>
      <c r="N308" s="41"/>
      <c r="O308" s="37"/>
      <c r="P308" s="41"/>
      <c r="Q308" s="37"/>
      <c r="R308" s="40">
        <v>0.63800000000000001</v>
      </c>
      <c r="S308" s="41" t="str">
        <f t="shared" si="25"/>
        <v>S</v>
      </c>
      <c r="T308" s="40">
        <v>0.996</v>
      </c>
      <c r="U308" s="41" t="str">
        <f t="shared" si="26"/>
        <v>S</v>
      </c>
      <c r="V308" s="40">
        <v>21</v>
      </c>
      <c r="W308" s="41" t="str">
        <f t="shared" si="27"/>
        <v>S</v>
      </c>
      <c r="X308" s="40">
        <v>0.41399999999999998</v>
      </c>
      <c r="Y308" s="41" t="str">
        <f t="shared" si="28"/>
        <v>D</v>
      </c>
    </row>
    <row r="309" spans="1:25" ht="18" customHeight="1">
      <c r="A309" s="36">
        <v>2915</v>
      </c>
      <c r="B309" s="37" t="s">
        <v>533</v>
      </c>
      <c r="C309" s="37" t="s">
        <v>534</v>
      </c>
      <c r="D309" s="37" t="s">
        <v>535</v>
      </c>
      <c r="E309" s="37"/>
      <c r="F309" s="37" t="s">
        <v>441</v>
      </c>
      <c r="G309" s="37" t="s">
        <v>232</v>
      </c>
      <c r="H309" s="37" t="s">
        <v>468</v>
      </c>
      <c r="I309" s="37" t="s">
        <v>29</v>
      </c>
      <c r="J309" s="38">
        <v>7.4</v>
      </c>
      <c r="K309" s="44">
        <v>0.22</v>
      </c>
      <c r="L309" s="41"/>
      <c r="M309" s="37"/>
      <c r="N309" s="41"/>
      <c r="O309" s="37"/>
      <c r="P309" s="41"/>
      <c r="Q309" s="37"/>
      <c r="R309" s="40">
        <v>1.294</v>
      </c>
      <c r="S309" s="41" t="str">
        <f t="shared" si="25"/>
        <v>S</v>
      </c>
      <c r="T309" s="40">
        <v>1.522</v>
      </c>
      <c r="U309" s="41" t="str">
        <f t="shared" si="26"/>
        <v>S</v>
      </c>
      <c r="V309" s="40">
        <v>41.32</v>
      </c>
      <c r="W309" s="41" t="str">
        <f t="shared" si="27"/>
        <v>S</v>
      </c>
      <c r="X309" s="40">
        <v>2.1179999999999999</v>
      </c>
      <c r="Y309" s="41" t="str">
        <f t="shared" si="28"/>
        <v>S</v>
      </c>
    </row>
    <row r="310" spans="1:25" ht="18" customHeight="1">
      <c r="A310" s="36">
        <v>2916</v>
      </c>
      <c r="B310" s="37" t="s">
        <v>533</v>
      </c>
      <c r="C310" s="37" t="s">
        <v>534</v>
      </c>
      <c r="D310" s="37" t="s">
        <v>535</v>
      </c>
      <c r="E310" s="37"/>
      <c r="F310" s="37" t="s">
        <v>441</v>
      </c>
      <c r="G310" s="37" t="s">
        <v>232</v>
      </c>
      <c r="H310" s="37" t="s">
        <v>472</v>
      </c>
      <c r="I310" s="37" t="s">
        <v>29</v>
      </c>
      <c r="J310" s="38">
        <v>6.4</v>
      </c>
      <c r="K310" s="44">
        <v>0.12</v>
      </c>
      <c r="L310" s="41"/>
      <c r="M310" s="37"/>
      <c r="N310" s="41"/>
      <c r="O310" s="37"/>
      <c r="P310" s="41"/>
      <c r="Q310" s="37"/>
      <c r="R310" s="40">
        <v>1.3120000000000001</v>
      </c>
      <c r="S310" s="41" t="str">
        <f t="shared" si="25"/>
        <v>S</v>
      </c>
      <c r="T310" s="40">
        <v>1.8</v>
      </c>
      <c r="U310" s="41" t="str">
        <f t="shared" si="26"/>
        <v>S</v>
      </c>
      <c r="V310" s="40">
        <v>42.08</v>
      </c>
      <c r="W310" s="41" t="str">
        <f t="shared" si="27"/>
        <v>S</v>
      </c>
      <c r="X310" s="40">
        <v>2.3780000000000001</v>
      </c>
      <c r="Y310" s="41" t="str">
        <f t="shared" si="28"/>
        <v>S</v>
      </c>
    </row>
    <row r="311" spans="1:25" ht="18" customHeight="1">
      <c r="A311" s="36">
        <v>2917</v>
      </c>
      <c r="B311" s="37" t="s">
        <v>534</v>
      </c>
      <c r="C311" s="37" t="s">
        <v>536</v>
      </c>
      <c r="D311" s="37" t="s">
        <v>535</v>
      </c>
      <c r="E311" s="37"/>
      <c r="F311" s="37" t="s">
        <v>441</v>
      </c>
      <c r="G311" s="37" t="s">
        <v>232</v>
      </c>
      <c r="H311" s="37" t="s">
        <v>468</v>
      </c>
      <c r="I311" s="37" t="s">
        <v>29</v>
      </c>
      <c r="J311" s="38">
        <v>6.4</v>
      </c>
      <c r="K311" s="44">
        <v>0.11</v>
      </c>
      <c r="L311" s="41"/>
      <c r="M311" s="37"/>
      <c r="N311" s="41"/>
      <c r="O311" s="37"/>
      <c r="P311" s="41"/>
      <c r="Q311" s="37"/>
      <c r="R311" s="40">
        <v>1.5920000000000001</v>
      </c>
      <c r="S311" s="41" t="str">
        <f t="shared" si="25"/>
        <v>S</v>
      </c>
      <c r="T311" s="40">
        <v>1.976</v>
      </c>
      <c r="U311" s="41" t="str">
        <f t="shared" si="26"/>
        <v>S</v>
      </c>
      <c r="V311" s="40">
        <v>42.94</v>
      </c>
      <c r="W311" s="41" t="str">
        <f t="shared" si="27"/>
        <v>S</v>
      </c>
      <c r="X311" s="40">
        <v>2.84</v>
      </c>
      <c r="Y311" s="41" t="str">
        <f t="shared" si="28"/>
        <v>S</v>
      </c>
    </row>
    <row r="312" spans="1:25" ht="18" customHeight="1">
      <c r="A312" s="36">
        <v>2918</v>
      </c>
      <c r="B312" s="37" t="s">
        <v>534</v>
      </c>
      <c r="C312" s="37" t="s">
        <v>536</v>
      </c>
      <c r="D312" s="37" t="s">
        <v>535</v>
      </c>
      <c r="E312" s="37"/>
      <c r="F312" s="37" t="s">
        <v>441</v>
      </c>
      <c r="G312" s="37" t="s">
        <v>232</v>
      </c>
      <c r="H312" s="37" t="s">
        <v>472</v>
      </c>
      <c r="I312" s="37" t="s">
        <v>29</v>
      </c>
      <c r="J312" s="38">
        <v>7</v>
      </c>
      <c r="K312" s="44">
        <v>0.12</v>
      </c>
      <c r="L312" s="41"/>
      <c r="M312" s="37"/>
      <c r="N312" s="41"/>
      <c r="O312" s="37"/>
      <c r="P312" s="41"/>
      <c r="Q312" s="37"/>
      <c r="R312" s="40">
        <v>1.202</v>
      </c>
      <c r="S312" s="41" t="str">
        <f t="shared" si="25"/>
        <v>S</v>
      </c>
      <c r="T312" s="40">
        <v>1.42</v>
      </c>
      <c r="U312" s="41" t="str">
        <f t="shared" si="26"/>
        <v>S</v>
      </c>
      <c r="V312" s="40">
        <v>34.6</v>
      </c>
      <c r="W312" s="41" t="str">
        <f t="shared" si="27"/>
        <v>S</v>
      </c>
      <c r="X312" s="40">
        <v>2.0619999999999998</v>
      </c>
      <c r="Y312" s="41" t="str">
        <f t="shared" si="28"/>
        <v>S</v>
      </c>
    </row>
    <row r="313" spans="1:25" ht="18" customHeight="1">
      <c r="A313" s="36">
        <v>2919</v>
      </c>
      <c r="B313" s="37" t="s">
        <v>537</v>
      </c>
      <c r="C313" s="37" t="s">
        <v>534</v>
      </c>
      <c r="D313" s="37" t="s">
        <v>535</v>
      </c>
      <c r="E313" s="37"/>
      <c r="F313" s="37" t="s">
        <v>441</v>
      </c>
      <c r="G313" s="37" t="s">
        <v>232</v>
      </c>
      <c r="H313" s="37" t="s">
        <v>468</v>
      </c>
      <c r="I313" s="37" t="s">
        <v>29</v>
      </c>
      <c r="J313" s="38">
        <v>7.3</v>
      </c>
      <c r="K313" s="44">
        <v>0.22</v>
      </c>
      <c r="L313" s="41"/>
      <c r="M313" s="37"/>
      <c r="N313" s="41"/>
      <c r="O313" s="37"/>
      <c r="P313" s="41"/>
      <c r="Q313" s="37"/>
      <c r="R313" s="40">
        <v>1.276</v>
      </c>
      <c r="S313" s="41" t="str">
        <f t="shared" si="25"/>
        <v>S</v>
      </c>
      <c r="T313" s="40">
        <v>1.5960000000000001</v>
      </c>
      <c r="U313" s="41" t="str">
        <f t="shared" si="26"/>
        <v>S</v>
      </c>
      <c r="V313" s="40">
        <v>35.6</v>
      </c>
      <c r="W313" s="41" t="str">
        <f t="shared" si="27"/>
        <v>S</v>
      </c>
      <c r="X313" s="40">
        <v>2.0819999999999999</v>
      </c>
      <c r="Y313" s="41" t="str">
        <f t="shared" si="28"/>
        <v>S</v>
      </c>
    </row>
    <row r="314" spans="1:25" ht="18" customHeight="1">
      <c r="A314" s="36">
        <v>2920</v>
      </c>
      <c r="B314" s="37" t="s">
        <v>537</v>
      </c>
      <c r="C314" s="37" t="s">
        <v>534</v>
      </c>
      <c r="D314" s="37" t="s">
        <v>535</v>
      </c>
      <c r="E314" s="37"/>
      <c r="F314" s="37" t="s">
        <v>441</v>
      </c>
      <c r="G314" s="37" t="s">
        <v>232</v>
      </c>
      <c r="H314" s="37" t="s">
        <v>472</v>
      </c>
      <c r="I314" s="37" t="s">
        <v>29</v>
      </c>
      <c r="J314" s="38">
        <v>7.8</v>
      </c>
      <c r="K314" s="44">
        <v>0.27</v>
      </c>
      <c r="L314" s="41"/>
      <c r="M314" s="37"/>
      <c r="N314" s="41"/>
      <c r="O314" s="37"/>
      <c r="P314" s="41"/>
      <c r="Q314" s="37"/>
      <c r="R314" s="40">
        <v>0.95399999999999996</v>
      </c>
      <c r="S314" s="41" t="str">
        <f t="shared" si="25"/>
        <v>S</v>
      </c>
      <c r="T314" s="40">
        <v>1.962</v>
      </c>
      <c r="U314" s="41" t="str">
        <f t="shared" si="26"/>
        <v>S</v>
      </c>
      <c r="V314" s="40">
        <v>22.12</v>
      </c>
      <c r="W314" s="41" t="str">
        <f t="shared" si="27"/>
        <v>S</v>
      </c>
      <c r="X314" s="40">
        <v>0.156</v>
      </c>
      <c r="Y314" s="41" t="str">
        <f t="shared" si="28"/>
        <v>D</v>
      </c>
    </row>
    <row r="315" spans="1:25" ht="18" customHeight="1">
      <c r="A315" s="36">
        <v>2921</v>
      </c>
      <c r="B315" s="37" t="s">
        <v>538</v>
      </c>
      <c r="C315" s="37" t="s">
        <v>539</v>
      </c>
      <c r="D315" s="37" t="s">
        <v>540</v>
      </c>
      <c r="E315" s="37" t="s">
        <v>541</v>
      </c>
      <c r="F315" s="37" t="s">
        <v>541</v>
      </c>
      <c r="G315" s="37" t="s">
        <v>542</v>
      </c>
      <c r="H315" s="37" t="s">
        <v>543</v>
      </c>
      <c r="I315" s="37" t="s">
        <v>29</v>
      </c>
      <c r="J315" s="39">
        <v>7.2</v>
      </c>
      <c r="K315" s="44">
        <v>0.68</v>
      </c>
      <c r="L315" s="40">
        <v>0.73</v>
      </c>
      <c r="M315" s="41" t="str">
        <f t="shared" ref="M315:M369" si="29">IF(L315&gt;0.75,"H",IF(L315&gt;0.5,"M","L"))</f>
        <v>M</v>
      </c>
      <c r="N315" s="40">
        <v>23.596160000000001</v>
      </c>
      <c r="O315" s="39" t="str">
        <f t="shared" ref="O315:O369" si="30">IF(N315&gt;23.2,"H",IF(N315&gt;9.3,"M","L"))</f>
        <v>H</v>
      </c>
      <c r="P315" s="40">
        <v>142.41920000000002</v>
      </c>
      <c r="Q315" s="41" t="str">
        <f t="shared" ref="Q315:Q369" si="31">IF(P315&gt;136,"H",IF(P315&gt;58.4,"M","L"))</f>
        <v>H</v>
      </c>
      <c r="R315" s="40">
        <v>1.91</v>
      </c>
      <c r="S315" s="41" t="str">
        <f t="shared" si="25"/>
        <v>S</v>
      </c>
      <c r="T315" s="40">
        <v>4.68</v>
      </c>
      <c r="U315" s="41" t="str">
        <f t="shared" si="26"/>
        <v>S</v>
      </c>
      <c r="V315" s="40">
        <v>15.75</v>
      </c>
      <c r="W315" s="41" t="str">
        <f t="shared" si="27"/>
        <v>S</v>
      </c>
      <c r="X315" s="40">
        <v>17.940000000000001</v>
      </c>
      <c r="Y315" s="41" t="str">
        <f t="shared" si="28"/>
        <v>S</v>
      </c>
    </row>
    <row r="316" spans="1:25" ht="18" customHeight="1">
      <c r="A316" s="36">
        <v>2922</v>
      </c>
      <c r="B316" s="37" t="s">
        <v>544</v>
      </c>
      <c r="C316" s="37"/>
      <c r="D316" s="37" t="s">
        <v>545</v>
      </c>
      <c r="E316" s="37"/>
      <c r="F316" s="37" t="s">
        <v>441</v>
      </c>
      <c r="G316" s="37" t="s">
        <v>232</v>
      </c>
      <c r="H316" s="37" t="s">
        <v>472</v>
      </c>
      <c r="I316" s="37"/>
      <c r="J316" s="39">
        <v>8.3000000000000007</v>
      </c>
      <c r="K316" s="44">
        <v>0.23</v>
      </c>
      <c r="L316" s="40">
        <v>0.29199999999999998</v>
      </c>
      <c r="M316" s="41" t="str">
        <f t="shared" si="29"/>
        <v>L</v>
      </c>
      <c r="N316" s="40">
        <v>30.7776</v>
      </c>
      <c r="O316" s="39" t="str">
        <f t="shared" si="30"/>
        <v>H</v>
      </c>
      <c r="P316" s="40">
        <v>43.955200000000005</v>
      </c>
      <c r="Q316" s="41" t="str">
        <f t="shared" si="31"/>
        <v>L</v>
      </c>
      <c r="R316" s="40">
        <v>0.77200000000000002</v>
      </c>
      <c r="S316" s="41" t="str">
        <f t="shared" si="25"/>
        <v>S</v>
      </c>
      <c r="T316" s="40">
        <v>0.27800000000000002</v>
      </c>
      <c r="U316" s="41" t="str">
        <f t="shared" si="26"/>
        <v>S</v>
      </c>
      <c r="V316" s="40">
        <v>2.298</v>
      </c>
      <c r="W316" s="41" t="str">
        <f t="shared" si="27"/>
        <v>D</v>
      </c>
      <c r="X316" s="40">
        <v>3.8460000000000001</v>
      </c>
      <c r="Y316" s="41" t="str">
        <f t="shared" si="28"/>
        <v>S</v>
      </c>
    </row>
    <row r="317" spans="1:25" ht="18" customHeight="1">
      <c r="A317" s="36">
        <v>2923</v>
      </c>
      <c r="B317" s="37" t="s">
        <v>544</v>
      </c>
      <c r="C317" s="37"/>
      <c r="D317" s="37" t="s">
        <v>545</v>
      </c>
      <c r="E317" s="37"/>
      <c r="F317" s="37" t="s">
        <v>441</v>
      </c>
      <c r="G317" s="37" t="s">
        <v>232</v>
      </c>
      <c r="H317" s="37" t="s">
        <v>468</v>
      </c>
      <c r="I317" s="37"/>
      <c r="J317" s="38">
        <v>8.1999999999999993</v>
      </c>
      <c r="K317" s="44">
        <v>0.16</v>
      </c>
      <c r="L317" s="40">
        <v>0.14599999999999999</v>
      </c>
      <c r="M317" s="41" t="str">
        <f t="shared" si="29"/>
        <v>L</v>
      </c>
      <c r="N317" s="40">
        <v>5.1296000000000008</v>
      </c>
      <c r="O317" s="39" t="str">
        <f t="shared" si="30"/>
        <v>L</v>
      </c>
      <c r="P317" s="40">
        <v>31.171200000000006</v>
      </c>
      <c r="Q317" s="41" t="str">
        <f t="shared" si="31"/>
        <v>L</v>
      </c>
      <c r="R317" s="40">
        <v>0.73199999999999998</v>
      </c>
      <c r="S317" s="41" t="str">
        <f t="shared" si="25"/>
        <v>S</v>
      </c>
      <c r="T317" s="40">
        <v>0.36199999999999999</v>
      </c>
      <c r="U317" s="41" t="str">
        <f t="shared" si="26"/>
        <v>S</v>
      </c>
      <c r="V317" s="40">
        <v>6.1239999999999997</v>
      </c>
      <c r="W317" s="41" t="str">
        <f t="shared" si="27"/>
        <v>S</v>
      </c>
      <c r="X317" s="40">
        <v>9.9879999999999995</v>
      </c>
      <c r="Y317" s="41" t="str">
        <f t="shared" si="28"/>
        <v>S</v>
      </c>
    </row>
    <row r="318" spans="1:25" ht="18" customHeight="1">
      <c r="A318" s="36">
        <v>2924</v>
      </c>
      <c r="B318" s="37" t="s">
        <v>546</v>
      </c>
      <c r="C318" s="37" t="s">
        <v>547</v>
      </c>
      <c r="D318" s="37" t="s">
        <v>548</v>
      </c>
      <c r="E318" s="37"/>
      <c r="F318" s="37" t="s">
        <v>549</v>
      </c>
      <c r="G318" s="37" t="s">
        <v>550</v>
      </c>
      <c r="H318" s="37"/>
      <c r="I318" s="37" t="s">
        <v>29</v>
      </c>
      <c r="J318" s="38">
        <v>8</v>
      </c>
      <c r="K318" s="44">
        <v>0.46</v>
      </c>
      <c r="L318" s="40">
        <v>0.43799999999999994</v>
      </c>
      <c r="M318" s="41" t="str">
        <f t="shared" si="29"/>
        <v>L</v>
      </c>
      <c r="N318" s="40">
        <v>3.0777600000000005</v>
      </c>
      <c r="O318" s="39" t="str">
        <f t="shared" si="30"/>
        <v>L</v>
      </c>
      <c r="P318" s="40">
        <v>98.627200000000002</v>
      </c>
      <c r="Q318" s="41" t="str">
        <f t="shared" si="31"/>
        <v>M</v>
      </c>
      <c r="R318" s="40">
        <v>1.33</v>
      </c>
      <c r="S318" s="41" t="str">
        <f t="shared" si="25"/>
        <v>S</v>
      </c>
      <c r="T318" s="40">
        <v>1.028</v>
      </c>
      <c r="U318" s="41" t="str">
        <f t="shared" si="26"/>
        <v>S</v>
      </c>
      <c r="V318" s="40">
        <v>6.1639999999999997</v>
      </c>
      <c r="W318" s="41" t="str">
        <f t="shared" si="27"/>
        <v>S</v>
      </c>
      <c r="X318" s="40">
        <v>13.77</v>
      </c>
      <c r="Y318" s="41" t="str">
        <f t="shared" si="28"/>
        <v>S</v>
      </c>
    </row>
    <row r="319" spans="1:25" ht="18" customHeight="1">
      <c r="A319" s="36">
        <v>2925</v>
      </c>
      <c r="B319" s="37" t="s">
        <v>551</v>
      </c>
      <c r="C319" s="37" t="s">
        <v>552</v>
      </c>
      <c r="D319" s="37" t="s">
        <v>548</v>
      </c>
      <c r="E319" s="37"/>
      <c r="F319" s="37" t="s">
        <v>549</v>
      </c>
      <c r="G319" s="37" t="s">
        <v>550</v>
      </c>
      <c r="H319" s="37"/>
      <c r="I319" s="37" t="s">
        <v>29</v>
      </c>
      <c r="J319" s="38">
        <v>7.2</v>
      </c>
      <c r="K319" s="44">
        <v>0.32</v>
      </c>
      <c r="L319" s="40">
        <v>0.51100000000000001</v>
      </c>
      <c r="M319" s="41" t="str">
        <f t="shared" si="29"/>
        <v>M</v>
      </c>
      <c r="N319" s="40">
        <v>6.155520000000001</v>
      </c>
      <c r="O319" s="39" t="str">
        <f t="shared" si="30"/>
        <v>L</v>
      </c>
      <c r="P319" s="40">
        <v>129.2544</v>
      </c>
      <c r="Q319" s="41" t="str">
        <f t="shared" si="31"/>
        <v>M</v>
      </c>
      <c r="R319" s="40">
        <v>0.63800000000000001</v>
      </c>
      <c r="S319" s="41" t="str">
        <f t="shared" si="25"/>
        <v>S</v>
      </c>
      <c r="T319" s="40">
        <v>1.6519999999999999</v>
      </c>
      <c r="U319" s="41" t="str">
        <f t="shared" si="26"/>
        <v>S</v>
      </c>
      <c r="V319" s="40">
        <v>27.54</v>
      </c>
      <c r="W319" s="41" t="str">
        <f t="shared" si="27"/>
        <v>S</v>
      </c>
      <c r="X319" s="40">
        <v>17.809999999999999</v>
      </c>
      <c r="Y319" s="41" t="str">
        <f t="shared" si="28"/>
        <v>S</v>
      </c>
    </row>
    <row r="320" spans="1:25" ht="18" customHeight="1">
      <c r="A320" s="36">
        <v>2926</v>
      </c>
      <c r="B320" s="37" t="s">
        <v>553</v>
      </c>
      <c r="C320" s="37" t="s">
        <v>554</v>
      </c>
      <c r="D320" s="37" t="s">
        <v>548</v>
      </c>
      <c r="E320" s="37"/>
      <c r="F320" s="37" t="s">
        <v>549</v>
      </c>
      <c r="G320" s="37" t="s">
        <v>550</v>
      </c>
      <c r="H320" s="37"/>
      <c r="I320" s="37" t="s">
        <v>29</v>
      </c>
      <c r="J320" s="38">
        <v>7.6</v>
      </c>
      <c r="K320" s="44">
        <v>1.53</v>
      </c>
      <c r="L320" s="40">
        <v>0.80299999999999994</v>
      </c>
      <c r="M320" s="41" t="str">
        <f t="shared" si="29"/>
        <v>H</v>
      </c>
      <c r="N320" s="40">
        <v>10.259200000000002</v>
      </c>
      <c r="O320" s="39" t="str">
        <f t="shared" si="30"/>
        <v>M</v>
      </c>
      <c r="P320" s="40">
        <v>224.9984</v>
      </c>
      <c r="Q320" s="41" t="str">
        <f t="shared" si="31"/>
        <v>H</v>
      </c>
      <c r="R320" s="40">
        <v>2.8740000000000001</v>
      </c>
      <c r="S320" s="41" t="str">
        <f t="shared" si="25"/>
        <v>S</v>
      </c>
      <c r="T320" s="40">
        <v>1.278</v>
      </c>
      <c r="U320" s="41" t="str">
        <f t="shared" si="26"/>
        <v>S</v>
      </c>
      <c r="V320" s="40">
        <v>10.98</v>
      </c>
      <c r="W320" s="41" t="str">
        <f t="shared" si="27"/>
        <v>S</v>
      </c>
      <c r="X320" s="40">
        <v>15.94</v>
      </c>
      <c r="Y320" s="41" t="str">
        <f t="shared" si="28"/>
        <v>S</v>
      </c>
    </row>
    <row r="321" spans="1:25" ht="18" customHeight="1">
      <c r="A321" s="36">
        <v>2927</v>
      </c>
      <c r="B321" s="37" t="s">
        <v>555</v>
      </c>
      <c r="C321" s="37" t="s">
        <v>554</v>
      </c>
      <c r="D321" s="37" t="s">
        <v>548</v>
      </c>
      <c r="E321" s="37"/>
      <c r="F321" s="37" t="s">
        <v>549</v>
      </c>
      <c r="G321" s="37" t="s">
        <v>550</v>
      </c>
      <c r="H321" s="37"/>
      <c r="I321" s="37" t="s">
        <v>29</v>
      </c>
      <c r="J321" s="38">
        <v>7.7</v>
      </c>
      <c r="K321" s="44">
        <v>1.82</v>
      </c>
      <c r="L321" s="40">
        <v>0.87599999999999989</v>
      </c>
      <c r="M321" s="41" t="str">
        <f t="shared" si="29"/>
        <v>H</v>
      </c>
      <c r="N321" s="40">
        <v>3.0777600000000005</v>
      </c>
      <c r="O321" s="39" t="str">
        <f t="shared" si="30"/>
        <v>L</v>
      </c>
      <c r="P321" s="40">
        <v>109.0176</v>
      </c>
      <c r="Q321" s="41" t="str">
        <f t="shared" si="31"/>
        <v>M</v>
      </c>
      <c r="R321" s="40">
        <v>1.494</v>
      </c>
      <c r="S321" s="41" t="str">
        <f t="shared" si="25"/>
        <v>S</v>
      </c>
      <c r="T321" s="40">
        <v>0.44400000000000001</v>
      </c>
      <c r="U321" s="41" t="str">
        <f t="shared" si="26"/>
        <v>S</v>
      </c>
      <c r="V321" s="40">
        <v>4.1920000000000002</v>
      </c>
      <c r="W321" s="41" t="str">
        <f t="shared" si="27"/>
        <v>D</v>
      </c>
      <c r="X321" s="40">
        <v>15.64</v>
      </c>
      <c r="Y321" s="41" t="str">
        <f t="shared" si="28"/>
        <v>S</v>
      </c>
    </row>
    <row r="322" spans="1:25" ht="18" customHeight="1">
      <c r="A322" s="36">
        <v>2928</v>
      </c>
      <c r="B322" s="37" t="s">
        <v>556</v>
      </c>
      <c r="C322" s="37" t="s">
        <v>557</v>
      </c>
      <c r="D322" s="37" t="s">
        <v>548</v>
      </c>
      <c r="E322" s="37"/>
      <c r="F322" s="37" t="s">
        <v>549</v>
      </c>
      <c r="G322" s="37" t="s">
        <v>550</v>
      </c>
      <c r="H322" s="37"/>
      <c r="I322" s="37" t="s">
        <v>29</v>
      </c>
      <c r="J322" s="38">
        <v>7.8</v>
      </c>
      <c r="K322" s="44">
        <v>0.89</v>
      </c>
      <c r="L322" s="40">
        <v>0.80299999999999994</v>
      </c>
      <c r="M322" s="41" t="str">
        <f t="shared" si="29"/>
        <v>H</v>
      </c>
      <c r="N322" s="40">
        <v>27.699840000000002</v>
      </c>
      <c r="O322" s="39" t="str">
        <f t="shared" si="30"/>
        <v>H</v>
      </c>
      <c r="P322" s="40">
        <v>125.77280000000002</v>
      </c>
      <c r="Q322" s="41" t="str">
        <f t="shared" si="31"/>
        <v>M</v>
      </c>
      <c r="R322" s="40">
        <v>3.706</v>
      </c>
      <c r="S322" s="41" t="str">
        <f t="shared" si="25"/>
        <v>S</v>
      </c>
      <c r="T322" s="40">
        <v>0.86199999999999999</v>
      </c>
      <c r="U322" s="41" t="str">
        <f t="shared" si="26"/>
        <v>S</v>
      </c>
      <c r="V322" s="40">
        <v>13.78</v>
      </c>
      <c r="W322" s="41" t="str">
        <f t="shared" si="27"/>
        <v>S</v>
      </c>
      <c r="X322" s="40">
        <v>16.71</v>
      </c>
      <c r="Y322" s="41" t="str">
        <f t="shared" si="28"/>
        <v>S</v>
      </c>
    </row>
    <row r="323" spans="1:25" ht="18" customHeight="1">
      <c r="A323" s="36">
        <v>2929</v>
      </c>
      <c r="B323" s="37" t="s">
        <v>558</v>
      </c>
      <c r="C323" s="37" t="s">
        <v>553</v>
      </c>
      <c r="D323" s="37" t="s">
        <v>548</v>
      </c>
      <c r="E323" s="37"/>
      <c r="F323" s="37" t="s">
        <v>549</v>
      </c>
      <c r="G323" s="37" t="s">
        <v>550</v>
      </c>
      <c r="H323" s="37"/>
      <c r="I323" s="37" t="s">
        <v>29</v>
      </c>
      <c r="J323" s="38">
        <v>7.6</v>
      </c>
      <c r="K323" s="44">
        <v>1.74</v>
      </c>
      <c r="L323" s="40">
        <v>0.80299999999999994</v>
      </c>
      <c r="M323" s="41" t="str">
        <f t="shared" si="29"/>
        <v>H</v>
      </c>
      <c r="N323" s="40">
        <v>28.725760000000001</v>
      </c>
      <c r="O323" s="39" t="str">
        <f t="shared" si="30"/>
        <v>H</v>
      </c>
      <c r="P323" s="40">
        <v>275.80800000000005</v>
      </c>
      <c r="Q323" s="41" t="str">
        <f t="shared" si="31"/>
        <v>H</v>
      </c>
      <c r="R323" s="40">
        <v>2.0699999999999998</v>
      </c>
      <c r="S323" s="41" t="str">
        <f t="shared" si="25"/>
        <v>S</v>
      </c>
      <c r="T323" s="40">
        <v>0.91600000000000004</v>
      </c>
      <c r="U323" s="41" t="str">
        <f t="shared" si="26"/>
        <v>S</v>
      </c>
      <c r="V323" s="40">
        <v>6.44</v>
      </c>
      <c r="W323" s="41" t="str">
        <f t="shared" si="27"/>
        <v>S</v>
      </c>
      <c r="X323" s="40">
        <v>16.68</v>
      </c>
      <c r="Y323" s="41" t="str">
        <f t="shared" si="28"/>
        <v>S</v>
      </c>
    </row>
    <row r="324" spans="1:25" ht="18" customHeight="1">
      <c r="A324" s="36">
        <v>2930</v>
      </c>
      <c r="B324" s="37" t="s">
        <v>559</v>
      </c>
      <c r="C324" s="37" t="s">
        <v>560</v>
      </c>
      <c r="D324" s="37" t="s">
        <v>548</v>
      </c>
      <c r="E324" s="37"/>
      <c r="F324" s="37" t="s">
        <v>549</v>
      </c>
      <c r="G324" s="37" t="s">
        <v>550</v>
      </c>
      <c r="H324" s="37" t="s">
        <v>561</v>
      </c>
      <c r="I324" s="37" t="s">
        <v>29</v>
      </c>
      <c r="J324" s="38">
        <v>8.5</v>
      </c>
      <c r="K324" s="44">
        <v>0.55000000000000004</v>
      </c>
      <c r="L324" s="40">
        <v>0.21899999999999997</v>
      </c>
      <c r="M324" s="41" t="str">
        <f t="shared" si="29"/>
        <v>L</v>
      </c>
      <c r="N324" s="40">
        <v>3.0777600000000005</v>
      </c>
      <c r="O324" s="39" t="str">
        <f t="shared" si="30"/>
        <v>L</v>
      </c>
      <c r="P324" s="40">
        <v>78.934400000000011</v>
      </c>
      <c r="Q324" s="41" t="str">
        <f t="shared" si="31"/>
        <v>M</v>
      </c>
      <c r="R324" s="40">
        <v>0.11600000000000001</v>
      </c>
      <c r="S324" s="41" t="str">
        <f t="shared" si="25"/>
        <v>D</v>
      </c>
      <c r="T324" s="40">
        <v>0.90200000000000002</v>
      </c>
      <c r="U324" s="41" t="str">
        <f t="shared" si="26"/>
        <v>S</v>
      </c>
      <c r="V324" s="40">
        <v>4.2699999999999996</v>
      </c>
      <c r="W324" s="41" t="str">
        <f t="shared" si="27"/>
        <v>D</v>
      </c>
      <c r="X324" s="40">
        <v>8.84</v>
      </c>
      <c r="Y324" s="41" t="str">
        <f t="shared" si="28"/>
        <v>S</v>
      </c>
    </row>
    <row r="325" spans="1:25" ht="18" customHeight="1">
      <c r="A325" s="36">
        <v>2931</v>
      </c>
      <c r="B325" s="37" t="s">
        <v>559</v>
      </c>
      <c r="C325" s="37" t="s">
        <v>560</v>
      </c>
      <c r="D325" s="37" t="s">
        <v>548</v>
      </c>
      <c r="E325" s="37"/>
      <c r="F325" s="37" t="s">
        <v>549</v>
      </c>
      <c r="G325" s="37" t="s">
        <v>550</v>
      </c>
      <c r="H325" s="37" t="s">
        <v>562</v>
      </c>
      <c r="I325" s="37" t="s">
        <v>29</v>
      </c>
      <c r="J325" s="38">
        <v>8.6</v>
      </c>
      <c r="K325" s="44">
        <v>0.41</v>
      </c>
      <c r="L325" s="40">
        <v>0.36499999999999999</v>
      </c>
      <c r="M325" s="41" t="str">
        <f t="shared" si="29"/>
        <v>L</v>
      </c>
      <c r="N325" s="40">
        <v>3.0777600000000005</v>
      </c>
      <c r="O325" s="39" t="str">
        <f t="shared" si="30"/>
        <v>L</v>
      </c>
      <c r="P325" s="40">
        <v>84.537599999999998</v>
      </c>
      <c r="Q325" s="41" t="str">
        <f t="shared" si="31"/>
        <v>M</v>
      </c>
      <c r="R325" s="40">
        <v>0.104</v>
      </c>
      <c r="S325" s="41" t="str">
        <f t="shared" ref="S325:S369" si="32">IF(R325&gt;0.6,"S","D")</f>
        <v>D</v>
      </c>
      <c r="T325" s="40">
        <v>0.94399999999999995</v>
      </c>
      <c r="U325" s="41" t="str">
        <f t="shared" ref="U325:U369" si="33">IF(T325&gt;0.2,"S","D")</f>
        <v>S</v>
      </c>
      <c r="V325" s="40">
        <v>4.1920000000000002</v>
      </c>
      <c r="W325" s="41" t="str">
        <f t="shared" ref="W325:W369" si="34">IF(V325&gt;4.5,"S","D")</f>
        <v>D</v>
      </c>
      <c r="X325" s="40">
        <v>9.0220000000000002</v>
      </c>
      <c r="Y325" s="41" t="str">
        <f t="shared" ref="Y325:Y369" si="35">IF(X325&gt;2,"S","D")</f>
        <v>S</v>
      </c>
    </row>
    <row r="326" spans="1:25" ht="18" customHeight="1">
      <c r="A326" s="36">
        <v>2932</v>
      </c>
      <c r="B326" s="37" t="s">
        <v>563</v>
      </c>
      <c r="C326" s="37" t="s">
        <v>560</v>
      </c>
      <c r="D326" s="37" t="s">
        <v>548</v>
      </c>
      <c r="E326" s="37"/>
      <c r="F326" s="37" t="s">
        <v>549</v>
      </c>
      <c r="G326" s="37" t="s">
        <v>550</v>
      </c>
      <c r="H326" s="37" t="s">
        <v>564</v>
      </c>
      <c r="I326" s="37" t="s">
        <v>29</v>
      </c>
      <c r="J326" s="38">
        <v>8.1</v>
      </c>
      <c r="K326" s="44">
        <v>1.02</v>
      </c>
      <c r="L326" s="40">
        <v>7.2999999999999995E-2</v>
      </c>
      <c r="M326" s="41" t="str">
        <f t="shared" si="29"/>
        <v>L</v>
      </c>
      <c r="N326" s="40">
        <v>3.0777600000000005</v>
      </c>
      <c r="O326" s="39" t="str">
        <f t="shared" si="30"/>
        <v>L</v>
      </c>
      <c r="P326" s="40">
        <v>222.93119999999999</v>
      </c>
      <c r="Q326" s="41" t="str">
        <f t="shared" si="31"/>
        <v>H</v>
      </c>
      <c r="R326" s="40">
        <v>1.4119999999999999</v>
      </c>
      <c r="S326" s="41" t="str">
        <f t="shared" si="32"/>
        <v>S</v>
      </c>
      <c r="T326" s="40">
        <v>1.458</v>
      </c>
      <c r="U326" s="41" t="str">
        <f t="shared" si="33"/>
        <v>S</v>
      </c>
      <c r="V326" s="40">
        <v>7.6639999999999997</v>
      </c>
      <c r="W326" s="41" t="str">
        <f t="shared" si="34"/>
        <v>S</v>
      </c>
      <c r="X326" s="40">
        <v>10.57</v>
      </c>
      <c r="Y326" s="41" t="str">
        <f t="shared" si="35"/>
        <v>S</v>
      </c>
    </row>
    <row r="327" spans="1:25" ht="18" customHeight="1">
      <c r="A327" s="36">
        <v>2933</v>
      </c>
      <c r="B327" s="37" t="s">
        <v>563</v>
      </c>
      <c r="C327" s="37" t="s">
        <v>560</v>
      </c>
      <c r="D327" s="37" t="s">
        <v>548</v>
      </c>
      <c r="E327" s="37"/>
      <c r="F327" s="37" t="s">
        <v>549</v>
      </c>
      <c r="G327" s="37" t="s">
        <v>550</v>
      </c>
      <c r="H327" s="37" t="s">
        <v>565</v>
      </c>
      <c r="I327" s="37" t="s">
        <v>29</v>
      </c>
      <c r="J327" s="38">
        <v>7.6</v>
      </c>
      <c r="K327" s="44">
        <v>0.75</v>
      </c>
      <c r="L327" s="40">
        <v>0.99</v>
      </c>
      <c r="M327" s="41" t="str">
        <f t="shared" si="29"/>
        <v>H</v>
      </c>
      <c r="N327" s="40">
        <v>7.1814400000000003</v>
      </c>
      <c r="O327" s="39" t="str">
        <f t="shared" si="30"/>
        <v>L</v>
      </c>
      <c r="P327" s="40">
        <v>138.1216</v>
      </c>
      <c r="Q327" s="41" t="str">
        <f t="shared" si="31"/>
        <v>H</v>
      </c>
      <c r="R327" s="40">
        <v>3.83</v>
      </c>
      <c r="S327" s="41" t="str">
        <f t="shared" si="32"/>
        <v>S</v>
      </c>
      <c r="T327" s="40">
        <v>1.1120000000000001</v>
      </c>
      <c r="U327" s="41" t="str">
        <f t="shared" si="33"/>
        <v>S</v>
      </c>
      <c r="V327" s="40">
        <v>18.95</v>
      </c>
      <c r="W327" s="41" t="str">
        <f t="shared" si="34"/>
        <v>S</v>
      </c>
      <c r="X327" s="40">
        <v>17.350000000000001</v>
      </c>
      <c r="Y327" s="41" t="str">
        <f t="shared" si="35"/>
        <v>S</v>
      </c>
    </row>
    <row r="328" spans="1:25" ht="18" customHeight="1">
      <c r="A328" s="36">
        <v>2934</v>
      </c>
      <c r="B328" s="37" t="s">
        <v>566</v>
      </c>
      <c r="C328" s="37" t="s">
        <v>567</v>
      </c>
      <c r="D328" s="37" t="s">
        <v>548</v>
      </c>
      <c r="E328" s="37"/>
      <c r="F328" s="37" t="s">
        <v>549</v>
      </c>
      <c r="G328" s="37" t="s">
        <v>550</v>
      </c>
      <c r="H328" s="37"/>
      <c r="I328" s="37" t="s">
        <v>29</v>
      </c>
      <c r="J328" s="38">
        <v>7.6</v>
      </c>
      <c r="K328" s="44">
        <v>1.22</v>
      </c>
      <c r="L328" s="40">
        <v>0.87599999999999989</v>
      </c>
      <c r="M328" s="41" t="str">
        <f t="shared" si="29"/>
        <v>H</v>
      </c>
      <c r="N328" s="40">
        <v>8.720320000000001</v>
      </c>
      <c r="O328" s="39" t="str">
        <f t="shared" si="30"/>
        <v>L</v>
      </c>
      <c r="P328" s="40">
        <v>260.1952</v>
      </c>
      <c r="Q328" s="41" t="str">
        <f t="shared" si="31"/>
        <v>H</v>
      </c>
      <c r="R328" s="40">
        <v>1.1359999999999999</v>
      </c>
      <c r="S328" s="41" t="str">
        <f t="shared" si="32"/>
        <v>S</v>
      </c>
      <c r="T328" s="40">
        <v>2.0840000000000001</v>
      </c>
      <c r="U328" s="41" t="str">
        <f t="shared" si="33"/>
        <v>S</v>
      </c>
      <c r="V328" s="40">
        <v>16.46</v>
      </c>
      <c r="W328" s="41" t="str">
        <f t="shared" si="34"/>
        <v>S</v>
      </c>
      <c r="X328" s="40">
        <v>15.96</v>
      </c>
      <c r="Y328" s="41" t="str">
        <f t="shared" si="35"/>
        <v>S</v>
      </c>
    </row>
    <row r="329" spans="1:25" ht="18" customHeight="1">
      <c r="A329" s="36">
        <v>2935</v>
      </c>
      <c r="B329" s="37" t="s">
        <v>568</v>
      </c>
      <c r="C329" s="37" t="s">
        <v>569</v>
      </c>
      <c r="D329" s="37" t="s">
        <v>570</v>
      </c>
      <c r="E329" s="37"/>
      <c r="F329" s="37" t="s">
        <v>549</v>
      </c>
      <c r="G329" s="37" t="s">
        <v>550</v>
      </c>
      <c r="H329" s="37" t="s">
        <v>571</v>
      </c>
      <c r="I329" s="37" t="s">
        <v>29</v>
      </c>
      <c r="J329" s="38">
        <v>8.3000000000000007</v>
      </c>
      <c r="K329" s="44">
        <v>0.62</v>
      </c>
      <c r="L329" s="40">
        <v>0.65699999999999992</v>
      </c>
      <c r="M329" s="41" t="str">
        <f t="shared" si="29"/>
        <v>M</v>
      </c>
      <c r="N329" s="40">
        <v>3.0777600000000005</v>
      </c>
      <c r="O329" s="39" t="str">
        <f t="shared" si="30"/>
        <v>L</v>
      </c>
      <c r="P329" s="40">
        <v>177.39840000000001</v>
      </c>
      <c r="Q329" s="41" t="str">
        <f t="shared" si="31"/>
        <v>H</v>
      </c>
      <c r="R329" s="40">
        <v>1.3180000000000001</v>
      </c>
      <c r="S329" s="41" t="str">
        <f t="shared" si="32"/>
        <v>S</v>
      </c>
      <c r="T329" s="40">
        <v>0.58399999999999996</v>
      </c>
      <c r="U329" s="41" t="str">
        <f t="shared" si="33"/>
        <v>S</v>
      </c>
      <c r="V329" s="40">
        <v>4.8620000000000001</v>
      </c>
      <c r="W329" s="41" t="str">
        <f t="shared" si="34"/>
        <v>S</v>
      </c>
      <c r="X329" s="40">
        <v>10.32</v>
      </c>
      <c r="Y329" s="41" t="str">
        <f t="shared" si="35"/>
        <v>S</v>
      </c>
    </row>
    <row r="330" spans="1:25" ht="18" customHeight="1">
      <c r="A330" s="36">
        <v>2936</v>
      </c>
      <c r="B330" s="37" t="s">
        <v>569</v>
      </c>
      <c r="C330" s="37" t="s">
        <v>572</v>
      </c>
      <c r="D330" s="37" t="s">
        <v>570</v>
      </c>
      <c r="E330" s="37"/>
      <c r="F330" s="37" t="s">
        <v>549</v>
      </c>
      <c r="G330" s="37" t="s">
        <v>550</v>
      </c>
      <c r="H330" s="37" t="s">
        <v>573</v>
      </c>
      <c r="I330" s="37" t="s">
        <v>29</v>
      </c>
      <c r="J330" s="38">
        <v>7.7</v>
      </c>
      <c r="K330" s="44">
        <v>4.63</v>
      </c>
      <c r="L330" s="40">
        <v>0.65699999999999992</v>
      </c>
      <c r="M330" s="41" t="str">
        <f t="shared" si="29"/>
        <v>M</v>
      </c>
      <c r="N330" s="40">
        <v>10.259200000000002</v>
      </c>
      <c r="O330" s="39" t="str">
        <f t="shared" si="30"/>
        <v>M</v>
      </c>
      <c r="P330" s="40">
        <v>150.30719999999999</v>
      </c>
      <c r="Q330" s="41" t="str">
        <f t="shared" si="31"/>
        <v>H</v>
      </c>
      <c r="R330" s="40">
        <v>3.9060000000000001</v>
      </c>
      <c r="S330" s="41" t="str">
        <f t="shared" si="32"/>
        <v>S</v>
      </c>
      <c r="T330" s="40">
        <v>1.1379999999999999</v>
      </c>
      <c r="U330" s="41" t="str">
        <f t="shared" si="33"/>
        <v>S</v>
      </c>
      <c r="V330" s="40">
        <v>5.0599999999999996</v>
      </c>
      <c r="W330" s="41" t="str">
        <f t="shared" si="34"/>
        <v>S</v>
      </c>
      <c r="X330" s="40">
        <v>16.88</v>
      </c>
      <c r="Y330" s="41" t="str">
        <f t="shared" si="35"/>
        <v>S</v>
      </c>
    </row>
    <row r="331" spans="1:25" ht="18" customHeight="1">
      <c r="A331" s="36">
        <v>2937</v>
      </c>
      <c r="B331" s="37" t="s">
        <v>574</v>
      </c>
      <c r="C331" s="37" t="s">
        <v>575</v>
      </c>
      <c r="D331" s="37" t="s">
        <v>570</v>
      </c>
      <c r="E331" s="37"/>
      <c r="F331" s="37" t="s">
        <v>549</v>
      </c>
      <c r="G331" s="37" t="s">
        <v>550</v>
      </c>
      <c r="H331" s="37" t="s">
        <v>576</v>
      </c>
      <c r="I331" s="37" t="s">
        <v>29</v>
      </c>
      <c r="J331" s="38">
        <v>8</v>
      </c>
      <c r="K331" s="44">
        <v>2.37</v>
      </c>
      <c r="L331" s="40">
        <v>0.94899999999999995</v>
      </c>
      <c r="M331" s="41" t="str">
        <f t="shared" si="29"/>
        <v>H</v>
      </c>
      <c r="N331" s="40">
        <v>16.927680000000002</v>
      </c>
      <c r="O331" s="39" t="str">
        <f t="shared" si="30"/>
        <v>M</v>
      </c>
      <c r="P331" s="40">
        <v>341.74080000000004</v>
      </c>
      <c r="Q331" s="41" t="str">
        <f t="shared" si="31"/>
        <v>H</v>
      </c>
      <c r="R331" s="40">
        <v>4.8099999999999996</v>
      </c>
      <c r="S331" s="41" t="str">
        <f t="shared" si="32"/>
        <v>S</v>
      </c>
      <c r="T331" s="40">
        <v>1.1259999999999999</v>
      </c>
      <c r="U331" s="41" t="str">
        <f t="shared" si="33"/>
        <v>S</v>
      </c>
      <c r="V331" s="40">
        <v>3.1659999999999999</v>
      </c>
      <c r="W331" s="41" t="str">
        <f t="shared" si="34"/>
        <v>D</v>
      </c>
      <c r="X331" s="40">
        <v>11.79</v>
      </c>
      <c r="Y331" s="41" t="str">
        <f t="shared" si="35"/>
        <v>S</v>
      </c>
    </row>
    <row r="332" spans="1:25" ht="18" customHeight="1">
      <c r="A332" s="36">
        <v>2938</v>
      </c>
      <c r="B332" s="37" t="s">
        <v>575</v>
      </c>
      <c r="C332" s="37" t="s">
        <v>577</v>
      </c>
      <c r="D332" s="37" t="s">
        <v>570</v>
      </c>
      <c r="E332" s="37"/>
      <c r="F332" s="37" t="s">
        <v>549</v>
      </c>
      <c r="G332" s="37" t="s">
        <v>550</v>
      </c>
      <c r="H332" s="37" t="s">
        <v>578</v>
      </c>
      <c r="I332" s="37" t="s">
        <v>29</v>
      </c>
      <c r="J332" s="38">
        <v>8.3000000000000007</v>
      </c>
      <c r="K332" s="44">
        <v>1.1000000000000001</v>
      </c>
      <c r="L332" s="40">
        <v>0.58399999999999996</v>
      </c>
      <c r="M332" s="41" t="str">
        <f t="shared" si="29"/>
        <v>M</v>
      </c>
      <c r="N332" s="40">
        <v>6.155520000000001</v>
      </c>
      <c r="O332" s="39" t="str">
        <f t="shared" si="30"/>
        <v>L</v>
      </c>
      <c r="P332" s="40">
        <v>170.87040000000002</v>
      </c>
      <c r="Q332" s="41" t="str">
        <f t="shared" si="31"/>
        <v>H</v>
      </c>
      <c r="R332" s="40">
        <v>3.6059999999999999</v>
      </c>
      <c r="S332" s="41" t="str">
        <f t="shared" si="32"/>
        <v>S</v>
      </c>
      <c r="T332" s="40">
        <v>0.94399999999999995</v>
      </c>
      <c r="U332" s="41" t="str">
        <f t="shared" si="33"/>
        <v>S</v>
      </c>
      <c r="V332" s="40">
        <v>3.9159999999999999</v>
      </c>
      <c r="W332" s="41" t="str">
        <f t="shared" si="34"/>
        <v>D</v>
      </c>
      <c r="X332" s="40">
        <v>10.36</v>
      </c>
      <c r="Y332" s="41" t="str">
        <f t="shared" si="35"/>
        <v>S</v>
      </c>
    </row>
    <row r="333" spans="1:25" ht="18" customHeight="1">
      <c r="A333" s="36">
        <v>2939</v>
      </c>
      <c r="B333" s="37" t="s">
        <v>579</v>
      </c>
      <c r="C333" s="37" t="s">
        <v>580</v>
      </c>
      <c r="D333" s="37" t="s">
        <v>570</v>
      </c>
      <c r="E333" s="37"/>
      <c r="F333" s="37" t="s">
        <v>549</v>
      </c>
      <c r="G333" s="37" t="s">
        <v>550</v>
      </c>
      <c r="H333" s="37" t="s">
        <v>581</v>
      </c>
      <c r="I333" s="37" t="s">
        <v>29</v>
      </c>
      <c r="J333" s="38">
        <v>8.4</v>
      </c>
      <c r="K333" s="44">
        <v>0.91</v>
      </c>
      <c r="L333" s="40">
        <v>0.58399999999999996</v>
      </c>
      <c r="M333" s="41" t="str">
        <f t="shared" si="29"/>
        <v>M</v>
      </c>
      <c r="N333" s="40">
        <v>10.259200000000002</v>
      </c>
      <c r="O333" s="39" t="str">
        <f t="shared" si="30"/>
        <v>M</v>
      </c>
      <c r="P333" s="40">
        <v>163.5264</v>
      </c>
      <c r="Q333" s="41" t="str">
        <f t="shared" si="31"/>
        <v>H</v>
      </c>
      <c r="R333" s="40">
        <v>3.1840000000000002</v>
      </c>
      <c r="S333" s="41" t="str">
        <f t="shared" si="32"/>
        <v>S</v>
      </c>
      <c r="T333" s="40">
        <v>0.69399999999999995</v>
      </c>
      <c r="U333" s="41" t="str">
        <f t="shared" si="33"/>
        <v>S</v>
      </c>
      <c r="V333" s="40">
        <v>3.2839999999999998</v>
      </c>
      <c r="W333" s="41" t="str">
        <f t="shared" si="34"/>
        <v>D</v>
      </c>
      <c r="X333" s="40">
        <v>8.548</v>
      </c>
      <c r="Y333" s="41" t="str">
        <f t="shared" si="35"/>
        <v>S</v>
      </c>
    </row>
    <row r="334" spans="1:25" ht="18" customHeight="1">
      <c r="A334" s="36">
        <v>2940</v>
      </c>
      <c r="B334" s="37" t="s">
        <v>580</v>
      </c>
      <c r="C334" s="37" t="s">
        <v>582</v>
      </c>
      <c r="D334" s="37" t="s">
        <v>570</v>
      </c>
      <c r="E334" s="37"/>
      <c r="F334" s="37" t="s">
        <v>549</v>
      </c>
      <c r="G334" s="37" t="s">
        <v>550</v>
      </c>
      <c r="H334" s="37" t="s">
        <v>583</v>
      </c>
      <c r="I334" s="37" t="s">
        <v>29</v>
      </c>
      <c r="J334" s="38">
        <v>8.1</v>
      </c>
      <c r="K334" s="44">
        <v>1.57</v>
      </c>
      <c r="L334" s="40">
        <v>0.94899999999999995</v>
      </c>
      <c r="M334" s="41" t="str">
        <f t="shared" si="29"/>
        <v>H</v>
      </c>
      <c r="N334" s="40">
        <v>22.057279999999999</v>
      </c>
      <c r="O334" s="39" t="str">
        <f t="shared" si="30"/>
        <v>M</v>
      </c>
      <c r="P334" s="40">
        <v>342.28480000000002</v>
      </c>
      <c r="Q334" s="41" t="str">
        <f t="shared" si="31"/>
        <v>H</v>
      </c>
      <c r="R334" s="40">
        <v>4.6580000000000004</v>
      </c>
      <c r="S334" s="41" t="str">
        <f t="shared" si="32"/>
        <v>S</v>
      </c>
      <c r="T334" s="40">
        <v>1.1259999999999999</v>
      </c>
      <c r="U334" s="41" t="str">
        <f t="shared" si="33"/>
        <v>S</v>
      </c>
      <c r="V334" s="40">
        <v>3.048</v>
      </c>
      <c r="W334" s="41" t="str">
        <f t="shared" si="34"/>
        <v>D</v>
      </c>
      <c r="X334" s="40">
        <v>12.5</v>
      </c>
      <c r="Y334" s="41" t="str">
        <f t="shared" si="35"/>
        <v>S</v>
      </c>
    </row>
    <row r="335" spans="1:25" ht="18" customHeight="1">
      <c r="A335" s="36">
        <v>2941</v>
      </c>
      <c r="B335" s="37" t="s">
        <v>568</v>
      </c>
      <c r="C335" s="37" t="s">
        <v>584</v>
      </c>
      <c r="D335" s="37" t="s">
        <v>570</v>
      </c>
      <c r="E335" s="37"/>
      <c r="F335" s="37" t="s">
        <v>549</v>
      </c>
      <c r="G335" s="37" t="s">
        <v>550</v>
      </c>
      <c r="H335" s="37" t="s">
        <v>585</v>
      </c>
      <c r="I335" s="37" t="s">
        <v>29</v>
      </c>
      <c r="J335" s="38">
        <v>7.8</v>
      </c>
      <c r="K335" s="44">
        <v>3.54</v>
      </c>
      <c r="L335" s="40">
        <v>0.94899999999999995</v>
      </c>
      <c r="M335" s="41" t="str">
        <f t="shared" si="29"/>
        <v>H</v>
      </c>
      <c r="N335" s="40">
        <v>8.720320000000001</v>
      </c>
      <c r="O335" s="39" t="str">
        <f t="shared" si="30"/>
        <v>L</v>
      </c>
      <c r="P335" s="40">
        <v>290.8768</v>
      </c>
      <c r="Q335" s="41" t="str">
        <f t="shared" si="31"/>
        <v>H</v>
      </c>
      <c r="R335" s="40">
        <v>5.2859999999999996</v>
      </c>
      <c r="S335" s="41" t="str">
        <f t="shared" si="32"/>
        <v>S</v>
      </c>
      <c r="T335" s="40">
        <v>0.72199999999999998</v>
      </c>
      <c r="U335" s="41" t="str">
        <f t="shared" si="33"/>
        <v>S</v>
      </c>
      <c r="V335" s="40">
        <v>2.3759999999999999</v>
      </c>
      <c r="W335" s="41" t="str">
        <f t="shared" si="34"/>
        <v>D</v>
      </c>
      <c r="X335" s="40">
        <v>15.59</v>
      </c>
      <c r="Y335" s="41" t="str">
        <f t="shared" si="35"/>
        <v>S</v>
      </c>
    </row>
    <row r="336" spans="1:25" ht="18" customHeight="1">
      <c r="A336" s="36">
        <v>2942</v>
      </c>
      <c r="B336" s="37" t="s">
        <v>586</v>
      </c>
      <c r="C336" s="37" t="s">
        <v>587</v>
      </c>
      <c r="D336" s="37" t="s">
        <v>570</v>
      </c>
      <c r="E336" s="37"/>
      <c r="F336" s="37" t="s">
        <v>549</v>
      </c>
      <c r="G336" s="37" t="s">
        <v>550</v>
      </c>
      <c r="H336" s="37" t="s">
        <v>588</v>
      </c>
      <c r="I336" s="37" t="s">
        <v>29</v>
      </c>
      <c r="J336" s="38">
        <v>8.5</v>
      </c>
      <c r="K336" s="44">
        <v>1.1599999999999999</v>
      </c>
      <c r="L336" s="40">
        <v>0.65699999999999992</v>
      </c>
      <c r="M336" s="41" t="str">
        <f t="shared" si="29"/>
        <v>M</v>
      </c>
      <c r="N336" s="40">
        <v>3.5907200000000001</v>
      </c>
      <c r="O336" s="39" t="str">
        <f t="shared" si="30"/>
        <v>L</v>
      </c>
      <c r="P336" s="40">
        <v>139.26400000000001</v>
      </c>
      <c r="Q336" s="41" t="str">
        <f t="shared" si="31"/>
        <v>H</v>
      </c>
      <c r="R336" s="40">
        <v>0.86</v>
      </c>
      <c r="S336" s="41" t="str">
        <f t="shared" si="32"/>
        <v>S</v>
      </c>
      <c r="T336" s="40">
        <v>0.45800000000000002</v>
      </c>
      <c r="U336" s="41" t="str">
        <f t="shared" si="33"/>
        <v>S</v>
      </c>
      <c r="V336" s="40">
        <v>3.4820000000000002</v>
      </c>
      <c r="W336" s="41" t="str">
        <f t="shared" si="34"/>
        <v>D</v>
      </c>
      <c r="X336" s="40">
        <v>8.8699999999999992</v>
      </c>
      <c r="Y336" s="41" t="str">
        <f t="shared" si="35"/>
        <v>S</v>
      </c>
    </row>
    <row r="337" spans="1:25" ht="18" customHeight="1">
      <c r="A337" s="36">
        <v>2943</v>
      </c>
      <c r="B337" s="37" t="s">
        <v>589</v>
      </c>
      <c r="C337" s="37" t="s">
        <v>590</v>
      </c>
      <c r="D337" s="37" t="s">
        <v>570</v>
      </c>
      <c r="E337" s="37"/>
      <c r="F337" s="37" t="s">
        <v>549</v>
      </c>
      <c r="G337" s="37" t="s">
        <v>550</v>
      </c>
      <c r="H337" s="37" t="s">
        <v>591</v>
      </c>
      <c r="I337" s="37" t="s">
        <v>29</v>
      </c>
      <c r="J337" s="38">
        <v>8</v>
      </c>
      <c r="K337" s="44">
        <v>1.39</v>
      </c>
      <c r="L337" s="40">
        <v>0.94899999999999995</v>
      </c>
      <c r="M337" s="41" t="str">
        <f t="shared" si="29"/>
        <v>H</v>
      </c>
      <c r="N337" s="40">
        <v>5.6425600000000005</v>
      </c>
      <c r="O337" s="39" t="str">
        <f t="shared" si="30"/>
        <v>L</v>
      </c>
      <c r="P337" s="40">
        <v>139.536</v>
      </c>
      <c r="Q337" s="41" t="str">
        <f t="shared" si="31"/>
        <v>H</v>
      </c>
      <c r="R337" s="40">
        <v>3.7879999999999998</v>
      </c>
      <c r="S337" s="41" t="str">
        <f t="shared" si="32"/>
        <v>S</v>
      </c>
      <c r="T337" s="40">
        <v>1.542</v>
      </c>
      <c r="U337" s="41" t="str">
        <f t="shared" si="33"/>
        <v>S</v>
      </c>
      <c r="V337" s="40">
        <v>9.0039999999999996</v>
      </c>
      <c r="W337" s="41" t="str">
        <f t="shared" si="34"/>
        <v>S</v>
      </c>
      <c r="X337" s="40">
        <v>13.3</v>
      </c>
      <c r="Y337" s="41" t="str">
        <f t="shared" si="35"/>
        <v>S</v>
      </c>
    </row>
    <row r="338" spans="1:25" ht="18" customHeight="1">
      <c r="A338" s="36">
        <v>2944</v>
      </c>
      <c r="B338" s="37" t="s">
        <v>592</v>
      </c>
      <c r="C338" s="37" t="s">
        <v>593</v>
      </c>
      <c r="D338" s="37" t="s">
        <v>570</v>
      </c>
      <c r="E338" s="37"/>
      <c r="F338" s="37" t="s">
        <v>549</v>
      </c>
      <c r="G338" s="37" t="s">
        <v>550</v>
      </c>
      <c r="H338" s="37" t="s">
        <v>594</v>
      </c>
      <c r="I338" s="37" t="s">
        <v>29</v>
      </c>
      <c r="J338" s="38">
        <v>8.1</v>
      </c>
      <c r="K338" s="44">
        <v>1.61</v>
      </c>
      <c r="L338" s="40">
        <v>0.80299999999999994</v>
      </c>
      <c r="M338" s="41" t="str">
        <f t="shared" si="29"/>
        <v>H</v>
      </c>
      <c r="N338" s="40">
        <v>31.290560000000003</v>
      </c>
      <c r="O338" s="39" t="str">
        <f t="shared" si="30"/>
        <v>H</v>
      </c>
      <c r="P338" s="40">
        <v>367.25440000000003</v>
      </c>
      <c r="Q338" s="41" t="str">
        <f t="shared" si="31"/>
        <v>H</v>
      </c>
      <c r="R338" s="40">
        <v>4.5039999999999996</v>
      </c>
      <c r="S338" s="41" t="str">
        <f t="shared" si="32"/>
        <v>S</v>
      </c>
      <c r="T338" s="40">
        <v>1.042</v>
      </c>
      <c r="U338" s="41" t="str">
        <f t="shared" si="33"/>
        <v>S</v>
      </c>
      <c r="V338" s="40">
        <v>2.81</v>
      </c>
      <c r="W338" s="41" t="str">
        <f t="shared" si="34"/>
        <v>D</v>
      </c>
      <c r="X338" s="40">
        <v>11.37</v>
      </c>
      <c r="Y338" s="41" t="str">
        <f t="shared" si="35"/>
        <v>S</v>
      </c>
    </row>
    <row r="339" spans="1:25" ht="18" customHeight="1">
      <c r="A339" s="36">
        <v>2945</v>
      </c>
      <c r="B339" s="37" t="s">
        <v>436</v>
      </c>
      <c r="C339" s="37" t="s">
        <v>595</v>
      </c>
      <c r="D339" s="37" t="s">
        <v>596</v>
      </c>
      <c r="E339" s="37"/>
      <c r="F339" s="37" t="s">
        <v>549</v>
      </c>
      <c r="G339" s="37" t="s">
        <v>550</v>
      </c>
      <c r="H339" s="37" t="s">
        <v>597</v>
      </c>
      <c r="I339" s="37" t="s">
        <v>29</v>
      </c>
      <c r="J339" s="38">
        <v>8</v>
      </c>
      <c r="K339" s="44">
        <v>1.91</v>
      </c>
      <c r="L339" s="40">
        <v>0.87599999999999989</v>
      </c>
      <c r="M339" s="41" t="str">
        <f t="shared" si="29"/>
        <v>H</v>
      </c>
      <c r="N339" s="40">
        <v>14.875840000000002</v>
      </c>
      <c r="O339" s="39" t="str">
        <f t="shared" si="30"/>
        <v>M</v>
      </c>
      <c r="P339" s="40">
        <v>373.12960000000004</v>
      </c>
      <c r="Q339" s="41" t="str">
        <f t="shared" si="31"/>
        <v>H</v>
      </c>
      <c r="R339" s="40">
        <v>4.476</v>
      </c>
      <c r="S339" s="41" t="str">
        <f t="shared" si="32"/>
        <v>S</v>
      </c>
      <c r="T339" s="40">
        <v>1.1659999999999999</v>
      </c>
      <c r="U339" s="41" t="str">
        <f t="shared" si="33"/>
        <v>S</v>
      </c>
      <c r="V339" s="40">
        <v>0.996</v>
      </c>
      <c r="W339" s="41" t="str">
        <f t="shared" si="34"/>
        <v>D</v>
      </c>
      <c r="X339" s="40">
        <v>8.4559999999999995</v>
      </c>
      <c r="Y339" s="41" t="str">
        <f t="shared" si="35"/>
        <v>S</v>
      </c>
    </row>
    <row r="340" spans="1:25" ht="18" customHeight="1">
      <c r="A340" s="36">
        <v>2946</v>
      </c>
      <c r="B340" s="45" t="s">
        <v>598</v>
      </c>
      <c r="C340" s="45" t="s">
        <v>599</v>
      </c>
      <c r="D340" s="37" t="s">
        <v>570</v>
      </c>
      <c r="E340" s="37"/>
      <c r="F340" s="37" t="s">
        <v>549</v>
      </c>
      <c r="G340" s="37" t="s">
        <v>550</v>
      </c>
      <c r="H340" s="37" t="s">
        <v>600</v>
      </c>
      <c r="I340" s="37" t="s">
        <v>29</v>
      </c>
      <c r="J340" s="38">
        <v>8.1</v>
      </c>
      <c r="K340" s="44">
        <v>1.61</v>
      </c>
      <c r="L340" s="40">
        <v>0.98</v>
      </c>
      <c r="M340" s="41" t="str">
        <f t="shared" si="29"/>
        <v>H</v>
      </c>
      <c r="N340" s="40">
        <v>40.52384</v>
      </c>
      <c r="O340" s="39" t="str">
        <f t="shared" si="30"/>
        <v>H</v>
      </c>
      <c r="P340" s="40">
        <v>371.66079999999999</v>
      </c>
      <c r="Q340" s="41" t="str">
        <f t="shared" si="31"/>
        <v>H</v>
      </c>
      <c r="R340" s="40">
        <v>4.78</v>
      </c>
      <c r="S340" s="41" t="str">
        <f t="shared" si="32"/>
        <v>S</v>
      </c>
      <c r="T340" s="40">
        <v>1.056</v>
      </c>
      <c r="U340" s="41" t="str">
        <f t="shared" si="33"/>
        <v>S</v>
      </c>
      <c r="V340" s="40">
        <v>3.6</v>
      </c>
      <c r="W340" s="41" t="str">
        <f t="shared" si="34"/>
        <v>D</v>
      </c>
      <c r="X340" s="40">
        <v>12.21</v>
      </c>
      <c r="Y340" s="41" t="str">
        <f t="shared" si="35"/>
        <v>S</v>
      </c>
    </row>
    <row r="341" spans="1:25" ht="18" customHeight="1">
      <c r="A341" s="36">
        <v>2947</v>
      </c>
      <c r="B341" s="45" t="s">
        <v>601</v>
      </c>
      <c r="C341" s="45" t="s">
        <v>602</v>
      </c>
      <c r="D341" s="37" t="s">
        <v>570</v>
      </c>
      <c r="E341" s="37"/>
      <c r="F341" s="37" t="s">
        <v>549</v>
      </c>
      <c r="G341" s="37" t="s">
        <v>550</v>
      </c>
      <c r="H341" s="37" t="s">
        <v>603</v>
      </c>
      <c r="I341" s="37" t="s">
        <v>29</v>
      </c>
      <c r="J341" s="38">
        <v>8.1999999999999993</v>
      </c>
      <c r="K341" s="44">
        <v>1.1599999999999999</v>
      </c>
      <c r="L341" s="40">
        <v>0.97</v>
      </c>
      <c r="M341" s="41" t="str">
        <f t="shared" si="29"/>
        <v>H</v>
      </c>
      <c r="N341" s="40">
        <v>51.296000000000006</v>
      </c>
      <c r="O341" s="39" t="str">
        <f t="shared" si="30"/>
        <v>H</v>
      </c>
      <c r="P341" s="40">
        <v>357.73440000000005</v>
      </c>
      <c r="Q341" s="41" t="str">
        <f t="shared" si="31"/>
        <v>H</v>
      </c>
      <c r="R341" s="40">
        <v>4.7460000000000004</v>
      </c>
      <c r="S341" s="41" t="str">
        <f t="shared" si="32"/>
        <v>S</v>
      </c>
      <c r="T341" s="40">
        <v>1.056</v>
      </c>
      <c r="U341" s="41" t="str">
        <f t="shared" si="33"/>
        <v>S</v>
      </c>
      <c r="V341" s="40">
        <v>3.6</v>
      </c>
      <c r="W341" s="41" t="str">
        <f t="shared" si="34"/>
        <v>D</v>
      </c>
      <c r="X341" s="40">
        <v>13.14</v>
      </c>
      <c r="Y341" s="41" t="str">
        <f t="shared" si="35"/>
        <v>S</v>
      </c>
    </row>
    <row r="342" spans="1:25" ht="18" customHeight="1">
      <c r="A342" s="36">
        <v>2948</v>
      </c>
      <c r="B342" s="45" t="s">
        <v>604</v>
      </c>
      <c r="C342" s="45" t="s">
        <v>605</v>
      </c>
      <c r="D342" s="37" t="s">
        <v>570</v>
      </c>
      <c r="E342" s="37"/>
      <c r="F342" s="37" t="s">
        <v>549</v>
      </c>
      <c r="G342" s="37" t="s">
        <v>550</v>
      </c>
      <c r="H342" s="37" t="s">
        <v>606</v>
      </c>
      <c r="I342" s="37" t="s">
        <v>29</v>
      </c>
      <c r="J342" s="38">
        <v>8</v>
      </c>
      <c r="K342" s="44">
        <v>3.12</v>
      </c>
      <c r="L342" s="40">
        <v>0.80299999999999994</v>
      </c>
      <c r="M342" s="41" t="str">
        <f t="shared" si="29"/>
        <v>H</v>
      </c>
      <c r="N342" s="40">
        <v>3.0777600000000005</v>
      </c>
      <c r="O342" s="39" t="str">
        <f t="shared" si="30"/>
        <v>L</v>
      </c>
      <c r="P342" s="40">
        <v>161.18720000000002</v>
      </c>
      <c r="Q342" s="41" t="str">
        <f t="shared" si="31"/>
        <v>H</v>
      </c>
      <c r="R342" s="40">
        <v>2.4159999999999999</v>
      </c>
      <c r="S342" s="41" t="str">
        <f t="shared" si="32"/>
        <v>S</v>
      </c>
      <c r="T342" s="40">
        <v>0.65200000000000002</v>
      </c>
      <c r="U342" s="41" t="str">
        <f t="shared" si="33"/>
        <v>S</v>
      </c>
      <c r="V342" s="40">
        <v>2.5739999999999998</v>
      </c>
      <c r="W342" s="41" t="str">
        <f t="shared" si="34"/>
        <v>D</v>
      </c>
      <c r="X342" s="40">
        <v>13.53</v>
      </c>
      <c r="Y342" s="41" t="str">
        <f t="shared" si="35"/>
        <v>S</v>
      </c>
    </row>
    <row r="343" spans="1:25" ht="18" customHeight="1">
      <c r="A343" s="36">
        <v>2949</v>
      </c>
      <c r="B343" s="45" t="s">
        <v>607</v>
      </c>
      <c r="C343" s="45" t="s">
        <v>608</v>
      </c>
      <c r="D343" s="37" t="s">
        <v>570</v>
      </c>
      <c r="E343" s="37"/>
      <c r="F343" s="37" t="s">
        <v>549</v>
      </c>
      <c r="G343" s="37" t="s">
        <v>550</v>
      </c>
      <c r="H343" s="37" t="s">
        <v>609</v>
      </c>
      <c r="I343" s="37" t="s">
        <v>29</v>
      </c>
      <c r="J343" s="38">
        <v>8.6</v>
      </c>
      <c r="K343" s="44">
        <v>1.22</v>
      </c>
      <c r="L343" s="40">
        <v>0.58399999999999996</v>
      </c>
      <c r="M343" s="41" t="str">
        <f t="shared" si="29"/>
        <v>M</v>
      </c>
      <c r="N343" s="40">
        <v>4.1036800000000007</v>
      </c>
      <c r="O343" s="39" t="str">
        <f t="shared" si="30"/>
        <v>L</v>
      </c>
      <c r="P343" s="40">
        <v>148.34880000000001</v>
      </c>
      <c r="Q343" s="41" t="str">
        <f t="shared" si="31"/>
        <v>H</v>
      </c>
      <c r="R343" s="40">
        <v>1.008</v>
      </c>
      <c r="S343" s="41" t="str">
        <f t="shared" si="32"/>
        <v>S</v>
      </c>
      <c r="T343" s="40">
        <v>0.47199999999999998</v>
      </c>
      <c r="U343" s="41" t="str">
        <f t="shared" si="33"/>
        <v>S</v>
      </c>
      <c r="V343" s="40">
        <v>3.2040000000000002</v>
      </c>
      <c r="W343" s="41" t="str">
        <f t="shared" si="34"/>
        <v>D</v>
      </c>
      <c r="X343" s="40">
        <v>8.9920000000000009</v>
      </c>
      <c r="Y343" s="41" t="str">
        <f t="shared" si="35"/>
        <v>S</v>
      </c>
    </row>
    <row r="344" spans="1:25" ht="18" customHeight="1">
      <c r="A344" s="36">
        <v>2950</v>
      </c>
      <c r="B344" s="45" t="s">
        <v>610</v>
      </c>
      <c r="C344" s="45" t="s">
        <v>611</v>
      </c>
      <c r="D344" s="37" t="s">
        <v>596</v>
      </c>
      <c r="E344" s="37"/>
      <c r="F344" s="37" t="s">
        <v>549</v>
      </c>
      <c r="G344" s="37" t="s">
        <v>550</v>
      </c>
      <c r="H344" s="37" t="s">
        <v>612</v>
      </c>
      <c r="I344" s="37" t="s">
        <v>29</v>
      </c>
      <c r="J344" s="38">
        <v>8.1</v>
      </c>
      <c r="K344" s="44">
        <v>3.34</v>
      </c>
      <c r="L344" s="40">
        <v>0.65699999999999992</v>
      </c>
      <c r="M344" s="41" t="str">
        <f t="shared" si="29"/>
        <v>M</v>
      </c>
      <c r="N344" s="40">
        <v>3.0777600000000005</v>
      </c>
      <c r="O344" s="39" t="str">
        <f t="shared" si="30"/>
        <v>L</v>
      </c>
      <c r="P344" s="40">
        <v>184.0352</v>
      </c>
      <c r="Q344" s="41" t="str">
        <f t="shared" si="31"/>
        <v>H</v>
      </c>
      <c r="R344" s="40">
        <v>2.0760000000000001</v>
      </c>
      <c r="S344" s="41" t="str">
        <f t="shared" si="32"/>
        <v>S</v>
      </c>
      <c r="T344" s="40">
        <v>0.54200000000000004</v>
      </c>
      <c r="U344" s="41" t="str">
        <f t="shared" si="33"/>
        <v>S</v>
      </c>
      <c r="V344" s="40">
        <v>2.14</v>
      </c>
      <c r="W344" s="41" t="str">
        <f t="shared" si="34"/>
        <v>D</v>
      </c>
      <c r="X344" s="40">
        <v>8.7620000000000005</v>
      </c>
      <c r="Y344" s="41" t="str">
        <f t="shared" si="35"/>
        <v>S</v>
      </c>
    </row>
    <row r="345" spans="1:25" ht="18" customHeight="1">
      <c r="A345" s="36">
        <v>2951</v>
      </c>
      <c r="B345" s="45" t="s">
        <v>613</v>
      </c>
      <c r="C345" s="45" t="s">
        <v>614</v>
      </c>
      <c r="D345" s="37" t="s">
        <v>596</v>
      </c>
      <c r="E345" s="37"/>
      <c r="F345" s="37" t="s">
        <v>549</v>
      </c>
      <c r="G345" s="37" t="s">
        <v>550</v>
      </c>
      <c r="H345" s="37" t="s">
        <v>615</v>
      </c>
      <c r="I345" s="37" t="s">
        <v>29</v>
      </c>
      <c r="J345" s="38">
        <v>8</v>
      </c>
      <c r="K345" s="44">
        <v>1.89</v>
      </c>
      <c r="L345" s="40">
        <v>0.94899999999999995</v>
      </c>
      <c r="M345" s="41" t="str">
        <f t="shared" si="29"/>
        <v>H</v>
      </c>
      <c r="N345" s="40">
        <v>37.959040000000002</v>
      </c>
      <c r="O345" s="39" t="str">
        <f t="shared" si="30"/>
        <v>H</v>
      </c>
      <c r="P345" s="40">
        <v>335.59360000000004</v>
      </c>
      <c r="Q345" s="41" t="str">
        <f t="shared" si="31"/>
        <v>H</v>
      </c>
      <c r="R345" s="40">
        <v>4.9740000000000002</v>
      </c>
      <c r="S345" s="41" t="str">
        <f t="shared" si="32"/>
        <v>S</v>
      </c>
      <c r="T345" s="40">
        <v>1.18</v>
      </c>
      <c r="U345" s="41" t="str">
        <f t="shared" si="33"/>
        <v>S</v>
      </c>
      <c r="V345" s="40">
        <v>4.0339999999999998</v>
      </c>
      <c r="W345" s="41" t="str">
        <f t="shared" si="34"/>
        <v>D</v>
      </c>
      <c r="X345" s="40">
        <v>13.48</v>
      </c>
      <c r="Y345" s="41" t="str">
        <f t="shared" si="35"/>
        <v>S</v>
      </c>
    </row>
    <row r="346" spans="1:25" ht="18" customHeight="1">
      <c r="A346" s="36">
        <v>2952</v>
      </c>
      <c r="B346" s="45" t="s">
        <v>616</v>
      </c>
      <c r="C346" s="45" t="s">
        <v>617</v>
      </c>
      <c r="D346" s="37" t="s">
        <v>596</v>
      </c>
      <c r="E346" s="37"/>
      <c r="F346" s="37" t="s">
        <v>549</v>
      </c>
      <c r="G346" s="37" t="s">
        <v>550</v>
      </c>
      <c r="H346" s="37" t="s">
        <v>618</v>
      </c>
      <c r="I346" s="37" t="s">
        <v>29</v>
      </c>
      <c r="J346" s="38">
        <v>7.9</v>
      </c>
      <c r="K346" s="44">
        <v>3.12</v>
      </c>
      <c r="L346" s="40">
        <v>0.87599999999999989</v>
      </c>
      <c r="M346" s="41" t="str">
        <f t="shared" si="29"/>
        <v>H</v>
      </c>
      <c r="N346" s="40">
        <v>21.031360000000003</v>
      </c>
      <c r="O346" s="39" t="str">
        <f t="shared" si="30"/>
        <v>M</v>
      </c>
      <c r="P346" s="40">
        <v>293.92320000000001</v>
      </c>
      <c r="Q346" s="41" t="str">
        <f t="shared" si="31"/>
        <v>H</v>
      </c>
      <c r="R346" s="40">
        <v>5.66</v>
      </c>
      <c r="S346" s="41" t="str">
        <f t="shared" si="32"/>
        <v>S</v>
      </c>
      <c r="T346" s="40">
        <v>0.77800000000000002</v>
      </c>
      <c r="U346" s="41" t="str">
        <f t="shared" si="33"/>
        <v>S</v>
      </c>
      <c r="V346" s="40">
        <v>2.81</v>
      </c>
      <c r="W346" s="41" t="str">
        <f t="shared" si="34"/>
        <v>D</v>
      </c>
      <c r="X346" s="40">
        <v>16.600000000000001</v>
      </c>
      <c r="Y346" s="41" t="str">
        <f t="shared" si="35"/>
        <v>S</v>
      </c>
    </row>
    <row r="347" spans="1:25" ht="18" customHeight="1">
      <c r="A347" s="36">
        <v>2953</v>
      </c>
      <c r="B347" s="45" t="s">
        <v>619</v>
      </c>
      <c r="C347" s="45" t="s">
        <v>620</v>
      </c>
      <c r="D347" s="37" t="s">
        <v>596</v>
      </c>
      <c r="E347" s="37"/>
      <c r="F347" s="37" t="s">
        <v>549</v>
      </c>
      <c r="G347" s="37" t="s">
        <v>550</v>
      </c>
      <c r="H347" s="37" t="s">
        <v>621</v>
      </c>
      <c r="I347" s="37" t="s">
        <v>29</v>
      </c>
      <c r="J347" s="38">
        <v>8</v>
      </c>
      <c r="K347" s="44">
        <v>3.61</v>
      </c>
      <c r="L347" s="40">
        <v>0.73</v>
      </c>
      <c r="M347" s="41" t="str">
        <f t="shared" si="29"/>
        <v>M</v>
      </c>
      <c r="N347" s="40">
        <v>3.0777600000000005</v>
      </c>
      <c r="O347" s="39" t="str">
        <f t="shared" si="30"/>
        <v>L</v>
      </c>
      <c r="P347" s="40">
        <v>176.36480000000003</v>
      </c>
      <c r="Q347" s="41" t="str">
        <f t="shared" si="31"/>
        <v>H</v>
      </c>
      <c r="R347" s="40">
        <v>2.38</v>
      </c>
      <c r="S347" s="41" t="str">
        <f t="shared" si="32"/>
        <v>S</v>
      </c>
      <c r="T347" s="40">
        <v>0.876</v>
      </c>
      <c r="U347" s="41" t="str">
        <f t="shared" si="33"/>
        <v>S</v>
      </c>
      <c r="V347" s="40">
        <v>2.5339999999999998</v>
      </c>
      <c r="W347" s="41" t="str">
        <f t="shared" si="34"/>
        <v>D</v>
      </c>
      <c r="X347" s="40">
        <v>14.44</v>
      </c>
      <c r="Y347" s="41" t="str">
        <f t="shared" si="35"/>
        <v>S</v>
      </c>
    </row>
    <row r="348" spans="1:25" ht="18" customHeight="1">
      <c r="A348" s="36">
        <v>2954</v>
      </c>
      <c r="B348" s="45" t="s">
        <v>622</v>
      </c>
      <c r="C348" s="45" t="s">
        <v>623</v>
      </c>
      <c r="D348" s="37" t="s">
        <v>596</v>
      </c>
      <c r="E348" s="37"/>
      <c r="F348" s="37" t="s">
        <v>549</v>
      </c>
      <c r="G348" s="37" t="s">
        <v>550</v>
      </c>
      <c r="H348" s="37" t="s">
        <v>624</v>
      </c>
      <c r="I348" s="37" t="s">
        <v>29</v>
      </c>
      <c r="J348" s="38">
        <v>7.9</v>
      </c>
      <c r="K348" s="44">
        <v>3.31</v>
      </c>
      <c r="L348" s="40">
        <v>0.80299999999999994</v>
      </c>
      <c r="M348" s="41" t="str">
        <f t="shared" si="29"/>
        <v>H</v>
      </c>
      <c r="N348" s="40">
        <v>54.886720000000004</v>
      </c>
      <c r="O348" s="39" t="str">
        <f t="shared" si="30"/>
        <v>H</v>
      </c>
      <c r="P348" s="40">
        <v>259.54240000000004</v>
      </c>
      <c r="Q348" s="41" t="str">
        <f t="shared" si="31"/>
        <v>H</v>
      </c>
      <c r="R348" s="40">
        <v>5.6020000000000003</v>
      </c>
      <c r="S348" s="41" t="str">
        <f t="shared" si="32"/>
        <v>S</v>
      </c>
      <c r="T348" s="40">
        <v>0.86199999999999999</v>
      </c>
      <c r="U348" s="41" t="str">
        <f t="shared" si="33"/>
        <v>S</v>
      </c>
      <c r="V348" s="40">
        <v>2.9279999999999999</v>
      </c>
      <c r="W348" s="41" t="str">
        <f t="shared" si="34"/>
        <v>D</v>
      </c>
      <c r="X348" s="40">
        <v>16.100000000000001</v>
      </c>
      <c r="Y348" s="41" t="str">
        <f t="shared" si="35"/>
        <v>S</v>
      </c>
    </row>
    <row r="349" spans="1:25" ht="18" customHeight="1">
      <c r="A349" s="36">
        <v>2955</v>
      </c>
      <c r="B349" s="45" t="s">
        <v>625</v>
      </c>
      <c r="C349" s="45" t="s">
        <v>626</v>
      </c>
      <c r="D349" s="37" t="s">
        <v>596</v>
      </c>
      <c r="E349" s="37"/>
      <c r="F349" s="37" t="s">
        <v>549</v>
      </c>
      <c r="G349" s="37" t="s">
        <v>550</v>
      </c>
      <c r="H349" s="37" t="s">
        <v>627</v>
      </c>
      <c r="I349" s="37" t="s">
        <v>29</v>
      </c>
      <c r="J349" s="38">
        <v>7.9</v>
      </c>
      <c r="K349" s="44">
        <v>3.33</v>
      </c>
      <c r="L349" s="40">
        <v>0.80299999999999994</v>
      </c>
      <c r="M349" s="41" t="str">
        <f t="shared" si="29"/>
        <v>H</v>
      </c>
      <c r="N349" s="40">
        <v>34.368320000000004</v>
      </c>
      <c r="O349" s="39" t="str">
        <f t="shared" si="30"/>
        <v>H</v>
      </c>
      <c r="P349" s="40">
        <v>296.69760000000002</v>
      </c>
      <c r="Q349" s="41" t="str">
        <f t="shared" si="31"/>
        <v>H</v>
      </c>
      <c r="R349" s="40">
        <v>5.5439999999999996</v>
      </c>
      <c r="S349" s="41" t="str">
        <f t="shared" si="32"/>
        <v>S</v>
      </c>
      <c r="T349" s="40">
        <v>0.69399999999999995</v>
      </c>
      <c r="U349" s="41" t="str">
        <f t="shared" si="33"/>
        <v>S</v>
      </c>
      <c r="V349" s="40">
        <v>2.258</v>
      </c>
      <c r="W349" s="41" t="str">
        <f t="shared" si="34"/>
        <v>D</v>
      </c>
      <c r="X349" s="40">
        <v>16.239999999999998</v>
      </c>
      <c r="Y349" s="41" t="str">
        <f t="shared" si="35"/>
        <v>S</v>
      </c>
    </row>
    <row r="350" spans="1:25" ht="18" customHeight="1">
      <c r="A350" s="36">
        <v>2956</v>
      </c>
      <c r="B350" s="45" t="s">
        <v>628</v>
      </c>
      <c r="C350" s="45" t="s">
        <v>629</v>
      </c>
      <c r="D350" s="37" t="s">
        <v>596</v>
      </c>
      <c r="E350" s="37"/>
      <c r="F350" s="37" t="s">
        <v>549</v>
      </c>
      <c r="G350" s="37" t="s">
        <v>550</v>
      </c>
      <c r="H350" s="37" t="s">
        <v>630</v>
      </c>
      <c r="I350" s="37" t="s">
        <v>29</v>
      </c>
      <c r="J350" s="38">
        <v>7.7</v>
      </c>
      <c r="K350" s="44">
        <v>3.87</v>
      </c>
      <c r="L350" s="40">
        <v>0.80299999999999994</v>
      </c>
      <c r="M350" s="41" t="str">
        <f t="shared" si="29"/>
        <v>H</v>
      </c>
      <c r="N350" s="40">
        <v>26.160959999999999</v>
      </c>
      <c r="O350" s="39" t="str">
        <f t="shared" si="30"/>
        <v>H</v>
      </c>
      <c r="P350" s="40">
        <v>310.13440000000003</v>
      </c>
      <c r="Q350" s="41" t="str">
        <f t="shared" si="31"/>
        <v>H</v>
      </c>
      <c r="R350" s="40">
        <v>5.8840000000000003</v>
      </c>
      <c r="S350" s="41" t="str">
        <f t="shared" si="32"/>
        <v>S</v>
      </c>
      <c r="T350" s="40">
        <v>0.79200000000000004</v>
      </c>
      <c r="U350" s="41" t="str">
        <f t="shared" si="33"/>
        <v>S</v>
      </c>
      <c r="V350" s="40">
        <v>3.2040000000000002</v>
      </c>
      <c r="W350" s="41" t="str">
        <f t="shared" si="34"/>
        <v>D</v>
      </c>
      <c r="X350" s="40">
        <v>16.760000000000002</v>
      </c>
      <c r="Y350" s="41" t="str">
        <f t="shared" si="35"/>
        <v>S</v>
      </c>
    </row>
    <row r="351" spans="1:25" ht="18" customHeight="1">
      <c r="A351" s="36">
        <v>2957</v>
      </c>
      <c r="B351" s="45" t="s">
        <v>631</v>
      </c>
      <c r="C351" s="45" t="s">
        <v>632</v>
      </c>
      <c r="D351" s="37" t="s">
        <v>596</v>
      </c>
      <c r="E351" s="37"/>
      <c r="F351" s="37" t="s">
        <v>549</v>
      </c>
      <c r="G351" s="37" t="s">
        <v>550</v>
      </c>
      <c r="H351" s="37" t="s">
        <v>633</v>
      </c>
      <c r="I351" s="37" t="s">
        <v>29</v>
      </c>
      <c r="J351" s="38">
        <v>8</v>
      </c>
      <c r="K351" s="44">
        <v>1.94</v>
      </c>
      <c r="L351" s="40">
        <v>0.94899999999999995</v>
      </c>
      <c r="M351" s="41" t="str">
        <f t="shared" si="29"/>
        <v>H</v>
      </c>
      <c r="N351" s="40">
        <v>5.6425600000000005</v>
      </c>
      <c r="O351" s="39" t="str">
        <f t="shared" si="30"/>
        <v>L</v>
      </c>
      <c r="P351" s="40">
        <v>144.54080000000002</v>
      </c>
      <c r="Q351" s="41" t="str">
        <f t="shared" si="31"/>
        <v>H</v>
      </c>
      <c r="R351" s="40">
        <v>4.194</v>
      </c>
      <c r="S351" s="41" t="str">
        <f t="shared" si="32"/>
        <v>S</v>
      </c>
      <c r="T351" s="40">
        <v>1.6120000000000001</v>
      </c>
      <c r="U351" s="41" t="str">
        <f t="shared" si="33"/>
        <v>S</v>
      </c>
      <c r="V351" s="40">
        <v>8.2539999999999996</v>
      </c>
      <c r="W351" s="41" t="str">
        <f t="shared" si="34"/>
        <v>S</v>
      </c>
      <c r="X351" s="40">
        <v>13.97</v>
      </c>
      <c r="Y351" s="41" t="str">
        <f t="shared" si="35"/>
        <v>S</v>
      </c>
    </row>
    <row r="352" spans="1:25" ht="18" customHeight="1">
      <c r="A352" s="36">
        <v>2958</v>
      </c>
      <c r="B352" s="45" t="s">
        <v>632</v>
      </c>
      <c r="C352" s="45" t="s">
        <v>634</v>
      </c>
      <c r="D352" s="37" t="s">
        <v>596</v>
      </c>
      <c r="E352" s="37"/>
      <c r="F352" s="37" t="s">
        <v>549</v>
      </c>
      <c r="G352" s="37" t="s">
        <v>550</v>
      </c>
      <c r="H352" s="37" t="s">
        <v>635</v>
      </c>
      <c r="I352" s="37" t="s">
        <v>29</v>
      </c>
      <c r="J352" s="38">
        <v>8.4</v>
      </c>
      <c r="K352" s="44">
        <v>0.83</v>
      </c>
      <c r="L352" s="40">
        <v>0.36499999999999999</v>
      </c>
      <c r="M352" s="41" t="str">
        <f t="shared" si="29"/>
        <v>L</v>
      </c>
      <c r="N352" s="40">
        <v>3.0777600000000005</v>
      </c>
      <c r="O352" s="39" t="str">
        <f t="shared" si="30"/>
        <v>L</v>
      </c>
      <c r="P352" s="40">
        <v>190.18240000000003</v>
      </c>
      <c r="Q352" s="41" t="str">
        <f t="shared" si="31"/>
        <v>H</v>
      </c>
      <c r="R352" s="40">
        <v>1.494</v>
      </c>
      <c r="S352" s="41" t="str">
        <f t="shared" si="32"/>
        <v>S</v>
      </c>
      <c r="T352" s="40">
        <v>0.47199999999999998</v>
      </c>
      <c r="U352" s="41" t="str">
        <f t="shared" si="33"/>
        <v>S</v>
      </c>
      <c r="V352" s="40">
        <v>3.0859999999999999</v>
      </c>
      <c r="W352" s="41" t="str">
        <f t="shared" si="34"/>
        <v>D</v>
      </c>
      <c r="X352" s="40">
        <v>9.9719999999999995</v>
      </c>
      <c r="Y352" s="41" t="str">
        <f t="shared" si="35"/>
        <v>S</v>
      </c>
    </row>
    <row r="353" spans="1:25" ht="18" customHeight="1">
      <c r="A353" s="36">
        <v>2959</v>
      </c>
      <c r="B353" s="45" t="s">
        <v>636</v>
      </c>
      <c r="C353" s="45" t="s">
        <v>631</v>
      </c>
      <c r="D353" s="37" t="s">
        <v>596</v>
      </c>
      <c r="E353" s="37"/>
      <c r="F353" s="37" t="s">
        <v>549</v>
      </c>
      <c r="G353" s="37" t="s">
        <v>550</v>
      </c>
      <c r="H353" s="45" t="s">
        <v>637</v>
      </c>
      <c r="I353" s="37" t="s">
        <v>29</v>
      </c>
      <c r="J353" s="38">
        <v>7.8</v>
      </c>
      <c r="K353" s="44">
        <v>3.34</v>
      </c>
      <c r="L353" s="40">
        <v>0.80299999999999994</v>
      </c>
      <c r="M353" s="41" t="str">
        <f t="shared" si="29"/>
        <v>H</v>
      </c>
      <c r="N353" s="40">
        <v>7.6943999999999999</v>
      </c>
      <c r="O353" s="39" t="str">
        <f t="shared" si="30"/>
        <v>L</v>
      </c>
      <c r="P353" s="40">
        <v>143.7792</v>
      </c>
      <c r="Q353" s="41" t="str">
        <f t="shared" si="31"/>
        <v>H</v>
      </c>
      <c r="R353" s="40">
        <v>4.6520000000000001</v>
      </c>
      <c r="S353" s="41" t="str">
        <f t="shared" si="32"/>
        <v>S</v>
      </c>
      <c r="T353" s="40">
        <v>1.458</v>
      </c>
      <c r="U353" s="41" t="str">
        <f t="shared" si="33"/>
        <v>S</v>
      </c>
      <c r="V353" s="40">
        <v>8.0180000000000007</v>
      </c>
      <c r="W353" s="41" t="str">
        <f t="shared" si="34"/>
        <v>S</v>
      </c>
      <c r="X353" s="40">
        <v>15.81</v>
      </c>
      <c r="Y353" s="41" t="str">
        <f t="shared" si="35"/>
        <v>S</v>
      </c>
    </row>
    <row r="354" spans="1:25" ht="18" customHeight="1">
      <c r="A354" s="36">
        <v>2960</v>
      </c>
      <c r="B354" s="45" t="s">
        <v>638</v>
      </c>
      <c r="C354" s="45" t="s">
        <v>639</v>
      </c>
      <c r="D354" s="37" t="s">
        <v>596</v>
      </c>
      <c r="E354" s="37"/>
      <c r="F354" s="37" t="s">
        <v>549</v>
      </c>
      <c r="G354" s="37" t="s">
        <v>550</v>
      </c>
      <c r="H354" s="45" t="s">
        <v>640</v>
      </c>
      <c r="I354" s="37" t="s">
        <v>29</v>
      </c>
      <c r="J354" s="38">
        <v>8.1</v>
      </c>
      <c r="K354" s="44">
        <v>2.02</v>
      </c>
      <c r="L354" s="40">
        <v>0.99</v>
      </c>
      <c r="M354" s="41" t="str">
        <f t="shared" si="29"/>
        <v>H</v>
      </c>
      <c r="N354" s="40">
        <v>18.979520000000001</v>
      </c>
      <c r="O354" s="39" t="str">
        <f t="shared" si="30"/>
        <v>M</v>
      </c>
      <c r="P354" s="40">
        <v>342.01280000000003</v>
      </c>
      <c r="Q354" s="41" t="str">
        <f t="shared" si="31"/>
        <v>H</v>
      </c>
      <c r="R354" s="40">
        <v>4.67</v>
      </c>
      <c r="S354" s="41" t="str">
        <f t="shared" si="32"/>
        <v>S</v>
      </c>
      <c r="T354" s="40">
        <v>1.07</v>
      </c>
      <c r="U354" s="41" t="str">
        <f t="shared" si="33"/>
        <v>S</v>
      </c>
      <c r="V354" s="40">
        <v>3.1659999999999999</v>
      </c>
      <c r="W354" s="41" t="str">
        <f t="shared" si="34"/>
        <v>D</v>
      </c>
      <c r="X354" s="40">
        <v>12.07</v>
      </c>
      <c r="Y354" s="41" t="str">
        <f t="shared" si="35"/>
        <v>S</v>
      </c>
    </row>
    <row r="355" spans="1:25" ht="18" customHeight="1">
      <c r="A355" s="36">
        <v>2961</v>
      </c>
      <c r="B355" s="45" t="s">
        <v>641</v>
      </c>
      <c r="C355" s="45" t="s">
        <v>639</v>
      </c>
      <c r="D355" s="37" t="s">
        <v>596</v>
      </c>
      <c r="E355" s="37"/>
      <c r="F355" s="37" t="s">
        <v>549</v>
      </c>
      <c r="G355" s="37" t="s">
        <v>550</v>
      </c>
      <c r="H355" s="45" t="s">
        <v>642</v>
      </c>
      <c r="I355" s="37" t="s">
        <v>29</v>
      </c>
      <c r="J355" s="38">
        <v>8.1999999999999993</v>
      </c>
      <c r="K355" s="44">
        <v>1.61</v>
      </c>
      <c r="L355" s="40">
        <v>0.65699999999999992</v>
      </c>
      <c r="M355" s="41" t="str">
        <f t="shared" si="29"/>
        <v>M</v>
      </c>
      <c r="N355" s="40">
        <v>8.720320000000001</v>
      </c>
      <c r="O355" s="39" t="str">
        <f t="shared" si="30"/>
        <v>L</v>
      </c>
      <c r="P355" s="40">
        <v>176.0384</v>
      </c>
      <c r="Q355" s="41" t="str">
        <f t="shared" si="31"/>
        <v>H</v>
      </c>
      <c r="R355" s="40">
        <v>3.2320000000000002</v>
      </c>
      <c r="S355" s="41" t="str">
        <f t="shared" si="32"/>
        <v>S</v>
      </c>
      <c r="T355" s="40">
        <v>0.84799999999999998</v>
      </c>
      <c r="U355" s="41" t="str">
        <f t="shared" si="33"/>
        <v>S</v>
      </c>
      <c r="V355" s="40">
        <v>3.7959999999999998</v>
      </c>
      <c r="W355" s="41" t="str">
        <f t="shared" si="34"/>
        <v>D</v>
      </c>
      <c r="X355" s="40">
        <v>10.48</v>
      </c>
      <c r="Y355" s="41" t="str">
        <f t="shared" si="35"/>
        <v>S</v>
      </c>
    </row>
    <row r="356" spans="1:25" ht="18" customHeight="1">
      <c r="A356" s="36">
        <v>2962</v>
      </c>
      <c r="B356" s="45" t="s">
        <v>643</v>
      </c>
      <c r="C356" s="45" t="s">
        <v>644</v>
      </c>
      <c r="D356" s="37" t="s">
        <v>596</v>
      </c>
      <c r="E356" s="37"/>
      <c r="F356" s="37" t="s">
        <v>549</v>
      </c>
      <c r="G356" s="37" t="s">
        <v>550</v>
      </c>
      <c r="H356" s="45" t="s">
        <v>645</v>
      </c>
      <c r="I356" s="37" t="s">
        <v>29</v>
      </c>
      <c r="J356" s="38">
        <v>7.9</v>
      </c>
      <c r="K356" s="44">
        <v>3.44</v>
      </c>
      <c r="L356" s="40">
        <v>0.65699999999999992</v>
      </c>
      <c r="M356" s="41" t="str">
        <f t="shared" si="29"/>
        <v>M</v>
      </c>
      <c r="N356" s="40">
        <v>14.875840000000002</v>
      </c>
      <c r="O356" s="39" t="str">
        <f t="shared" si="30"/>
        <v>M</v>
      </c>
      <c r="P356" s="40">
        <v>146.28160000000003</v>
      </c>
      <c r="Q356" s="41" t="str">
        <f t="shared" si="31"/>
        <v>H</v>
      </c>
      <c r="R356" s="40">
        <v>3.9</v>
      </c>
      <c r="S356" s="41" t="str">
        <f t="shared" si="32"/>
        <v>S</v>
      </c>
      <c r="T356" s="40">
        <v>0.94399999999999995</v>
      </c>
      <c r="U356" s="41" t="str">
        <f t="shared" si="33"/>
        <v>S</v>
      </c>
      <c r="V356" s="40">
        <v>4.3099999999999996</v>
      </c>
      <c r="W356" s="41" t="str">
        <f t="shared" si="34"/>
        <v>D</v>
      </c>
      <c r="X356" s="40">
        <v>16.22</v>
      </c>
      <c r="Y356" s="41" t="str">
        <f t="shared" si="35"/>
        <v>S</v>
      </c>
    </row>
    <row r="357" spans="1:25" ht="18" customHeight="1">
      <c r="A357" s="36">
        <v>2963</v>
      </c>
      <c r="B357" s="45" t="s">
        <v>646</v>
      </c>
      <c r="C357" s="45" t="s">
        <v>644</v>
      </c>
      <c r="D357" s="37" t="s">
        <v>596</v>
      </c>
      <c r="E357" s="37"/>
      <c r="F357" s="37" t="s">
        <v>549</v>
      </c>
      <c r="G357" s="37" t="s">
        <v>550</v>
      </c>
      <c r="H357" s="45" t="s">
        <v>647</v>
      </c>
      <c r="I357" s="37" t="s">
        <v>29</v>
      </c>
      <c r="J357" s="38">
        <v>7.8</v>
      </c>
      <c r="K357" s="44">
        <v>3.38</v>
      </c>
      <c r="L357" s="40">
        <v>0.94899999999999995</v>
      </c>
      <c r="M357" s="41" t="str">
        <f t="shared" si="29"/>
        <v>H</v>
      </c>
      <c r="N357" s="40">
        <v>6.155520000000001</v>
      </c>
      <c r="O357" s="39" t="str">
        <f t="shared" si="30"/>
        <v>L</v>
      </c>
      <c r="P357" s="40">
        <v>143.7792</v>
      </c>
      <c r="Q357" s="41" t="str">
        <f t="shared" si="31"/>
        <v>H</v>
      </c>
      <c r="R357" s="40">
        <v>4.4459999999999997</v>
      </c>
      <c r="S357" s="41" t="str">
        <f t="shared" si="32"/>
        <v>S</v>
      </c>
      <c r="T357" s="40">
        <v>1.3620000000000001</v>
      </c>
      <c r="U357" s="41" t="str">
        <f t="shared" si="33"/>
        <v>S</v>
      </c>
      <c r="V357" s="40">
        <v>6.44</v>
      </c>
      <c r="W357" s="41" t="str">
        <f t="shared" si="34"/>
        <v>S</v>
      </c>
      <c r="X357" s="40">
        <v>13.62</v>
      </c>
      <c r="Y357" s="41" t="str">
        <f t="shared" si="35"/>
        <v>S</v>
      </c>
    </row>
    <row r="358" spans="1:25" ht="18" customHeight="1">
      <c r="A358" s="36">
        <v>2964</v>
      </c>
      <c r="B358" s="45" t="s">
        <v>648</v>
      </c>
      <c r="C358" s="45" t="s">
        <v>643</v>
      </c>
      <c r="D358" s="37" t="s">
        <v>596</v>
      </c>
      <c r="E358" s="37"/>
      <c r="F358" s="37" t="s">
        <v>549</v>
      </c>
      <c r="G358" s="37" t="s">
        <v>550</v>
      </c>
      <c r="H358" s="45" t="s">
        <v>649</v>
      </c>
      <c r="I358" s="37" t="s">
        <v>29</v>
      </c>
      <c r="J358" s="38">
        <v>8</v>
      </c>
      <c r="K358" s="44">
        <v>1.87</v>
      </c>
      <c r="L358" s="40">
        <v>0.99</v>
      </c>
      <c r="M358" s="41" t="str">
        <f t="shared" si="29"/>
        <v>H</v>
      </c>
      <c r="N358" s="40">
        <v>3.0777600000000005</v>
      </c>
      <c r="O358" s="39" t="str">
        <f t="shared" si="30"/>
        <v>L</v>
      </c>
      <c r="P358" s="40">
        <v>152.5376</v>
      </c>
      <c r="Q358" s="41" t="str">
        <f t="shared" si="31"/>
        <v>H</v>
      </c>
      <c r="R358" s="40">
        <v>3.87</v>
      </c>
      <c r="S358" s="41" t="str">
        <f t="shared" si="32"/>
        <v>S</v>
      </c>
      <c r="T358" s="40">
        <v>1.4019999999999999</v>
      </c>
      <c r="U358" s="41" t="str">
        <f t="shared" si="33"/>
        <v>S</v>
      </c>
      <c r="V358" s="40">
        <v>8.1359999999999992</v>
      </c>
      <c r="W358" s="41" t="str">
        <f t="shared" si="34"/>
        <v>S</v>
      </c>
      <c r="X358" s="40">
        <v>12.73</v>
      </c>
      <c r="Y358" s="41" t="str">
        <f t="shared" si="35"/>
        <v>S</v>
      </c>
    </row>
    <row r="359" spans="1:25" ht="18" customHeight="1">
      <c r="A359" s="36">
        <v>2965</v>
      </c>
      <c r="B359" s="45" t="s">
        <v>650</v>
      </c>
      <c r="C359" s="45" t="s">
        <v>651</v>
      </c>
      <c r="D359" s="37" t="s">
        <v>596</v>
      </c>
      <c r="E359" s="37"/>
      <c r="F359" s="37" t="s">
        <v>549</v>
      </c>
      <c r="G359" s="37" t="s">
        <v>550</v>
      </c>
      <c r="H359" s="45" t="s">
        <v>652</v>
      </c>
      <c r="I359" s="37" t="s">
        <v>29</v>
      </c>
      <c r="J359" s="38">
        <v>8.1</v>
      </c>
      <c r="K359" s="44">
        <v>1.27</v>
      </c>
      <c r="L359" s="40">
        <v>0.65699999999999992</v>
      </c>
      <c r="M359" s="41" t="str">
        <f t="shared" si="29"/>
        <v>M</v>
      </c>
      <c r="N359" s="40">
        <v>7.1814400000000003</v>
      </c>
      <c r="O359" s="39" t="str">
        <f t="shared" si="30"/>
        <v>L</v>
      </c>
      <c r="P359" s="40">
        <v>172.06720000000001</v>
      </c>
      <c r="Q359" s="41" t="str">
        <f t="shared" si="31"/>
        <v>H</v>
      </c>
      <c r="R359" s="40">
        <v>3.7120000000000002</v>
      </c>
      <c r="S359" s="41" t="str">
        <f t="shared" si="32"/>
        <v>S</v>
      </c>
      <c r="T359" s="40">
        <v>0.80600000000000005</v>
      </c>
      <c r="U359" s="41" t="str">
        <f t="shared" si="33"/>
        <v>S</v>
      </c>
      <c r="V359" s="40">
        <v>3.9940000000000002</v>
      </c>
      <c r="W359" s="41" t="str">
        <f t="shared" si="34"/>
        <v>D</v>
      </c>
      <c r="X359" s="40">
        <v>10.46</v>
      </c>
      <c r="Y359" s="41" t="str">
        <f t="shared" si="35"/>
        <v>S</v>
      </c>
    </row>
    <row r="360" spans="1:25" ht="18" customHeight="1">
      <c r="A360" s="36">
        <v>2966</v>
      </c>
      <c r="B360" s="45" t="s">
        <v>653</v>
      </c>
      <c r="C360" s="45" t="s">
        <v>654</v>
      </c>
      <c r="D360" s="37" t="s">
        <v>596</v>
      </c>
      <c r="E360" s="37"/>
      <c r="F360" s="37" t="s">
        <v>549</v>
      </c>
      <c r="G360" s="37" t="s">
        <v>550</v>
      </c>
      <c r="H360" s="45" t="s">
        <v>655</v>
      </c>
      <c r="I360" s="37" t="s">
        <v>29</v>
      </c>
      <c r="J360" s="38">
        <v>8</v>
      </c>
      <c r="K360" s="44">
        <v>1.92</v>
      </c>
      <c r="L360" s="40">
        <v>0.65699999999999992</v>
      </c>
      <c r="M360" s="41" t="str">
        <f t="shared" si="29"/>
        <v>M</v>
      </c>
      <c r="N360" s="40">
        <v>23.083200000000001</v>
      </c>
      <c r="O360" s="39" t="str">
        <f t="shared" si="30"/>
        <v>M</v>
      </c>
      <c r="P360" s="40">
        <v>152.59200000000001</v>
      </c>
      <c r="Q360" s="41" t="str">
        <f t="shared" si="31"/>
        <v>H</v>
      </c>
      <c r="R360" s="40">
        <v>3.3079999999999998</v>
      </c>
      <c r="S360" s="41" t="str">
        <f t="shared" si="32"/>
        <v>S</v>
      </c>
      <c r="T360" s="40">
        <v>1.306</v>
      </c>
      <c r="U360" s="41" t="str">
        <f t="shared" si="33"/>
        <v>S</v>
      </c>
      <c r="V360" s="40">
        <v>4.5860000000000003</v>
      </c>
      <c r="W360" s="41" t="str">
        <f t="shared" si="34"/>
        <v>S</v>
      </c>
      <c r="X360" s="40">
        <v>12.47</v>
      </c>
      <c r="Y360" s="41" t="str">
        <f t="shared" si="35"/>
        <v>S</v>
      </c>
    </row>
    <row r="361" spans="1:25" ht="18" customHeight="1">
      <c r="A361" s="36">
        <v>2967</v>
      </c>
      <c r="B361" s="45" t="s">
        <v>656</v>
      </c>
      <c r="C361" s="45" t="s">
        <v>657</v>
      </c>
      <c r="D361" s="37" t="s">
        <v>596</v>
      </c>
      <c r="E361" s="37"/>
      <c r="F361" s="37" t="s">
        <v>549</v>
      </c>
      <c r="G361" s="37" t="s">
        <v>550</v>
      </c>
      <c r="H361" s="45" t="s">
        <v>658</v>
      </c>
      <c r="I361" s="37" t="s">
        <v>29</v>
      </c>
      <c r="J361" s="38">
        <v>8.3000000000000007</v>
      </c>
      <c r="K361" s="44">
        <v>1.36</v>
      </c>
      <c r="L361" s="40">
        <v>0.65699999999999992</v>
      </c>
      <c r="M361" s="41" t="str">
        <f t="shared" si="29"/>
        <v>M</v>
      </c>
      <c r="N361" s="40">
        <v>4.1036800000000007</v>
      </c>
      <c r="O361" s="39" t="str">
        <f t="shared" si="30"/>
        <v>L</v>
      </c>
      <c r="P361" s="40">
        <v>151.06880000000001</v>
      </c>
      <c r="Q361" s="41" t="str">
        <f t="shared" si="31"/>
        <v>H</v>
      </c>
      <c r="R361" s="40">
        <v>3.782</v>
      </c>
      <c r="S361" s="41" t="str">
        <f t="shared" si="32"/>
        <v>S</v>
      </c>
      <c r="T361" s="40">
        <v>0.91600000000000004</v>
      </c>
      <c r="U361" s="41" t="str">
        <f t="shared" si="33"/>
        <v>S</v>
      </c>
      <c r="V361" s="40">
        <v>3.8359999999999999</v>
      </c>
      <c r="W361" s="41" t="str">
        <f t="shared" si="34"/>
        <v>D</v>
      </c>
      <c r="X361" s="40">
        <v>10.48</v>
      </c>
      <c r="Y361" s="41" t="str">
        <f t="shared" si="35"/>
        <v>S</v>
      </c>
    </row>
    <row r="362" spans="1:25" ht="18" customHeight="1">
      <c r="A362" s="36">
        <v>2968</v>
      </c>
      <c r="B362" s="45" t="s">
        <v>659</v>
      </c>
      <c r="C362" s="45" t="s">
        <v>657</v>
      </c>
      <c r="D362" s="37" t="s">
        <v>596</v>
      </c>
      <c r="E362" s="37"/>
      <c r="F362" s="37" t="s">
        <v>549</v>
      </c>
      <c r="G362" s="37" t="s">
        <v>550</v>
      </c>
      <c r="H362" s="45" t="s">
        <v>660</v>
      </c>
      <c r="I362" s="37" t="s">
        <v>29</v>
      </c>
      <c r="J362" s="38">
        <v>8.1</v>
      </c>
      <c r="K362" s="44">
        <v>3.81</v>
      </c>
      <c r="L362" s="40">
        <v>0.80299999999999994</v>
      </c>
      <c r="M362" s="41" t="str">
        <f t="shared" si="29"/>
        <v>H</v>
      </c>
      <c r="N362" s="40">
        <v>3.0777600000000005</v>
      </c>
      <c r="O362" s="39" t="str">
        <f t="shared" si="30"/>
        <v>L</v>
      </c>
      <c r="P362" s="40">
        <v>184.96</v>
      </c>
      <c r="Q362" s="41" t="str">
        <f t="shared" si="31"/>
        <v>H</v>
      </c>
      <c r="R362" s="40">
        <v>2.456</v>
      </c>
      <c r="S362" s="41" t="str">
        <f t="shared" si="32"/>
        <v>S</v>
      </c>
      <c r="T362" s="40">
        <v>0.73599999999999999</v>
      </c>
      <c r="U362" s="41" t="str">
        <f t="shared" si="33"/>
        <v>S</v>
      </c>
      <c r="V362" s="40">
        <v>2.3359999999999999</v>
      </c>
      <c r="W362" s="41" t="str">
        <f t="shared" si="34"/>
        <v>D</v>
      </c>
      <c r="X362" s="40">
        <v>11.17</v>
      </c>
      <c r="Y362" s="41" t="str">
        <f t="shared" si="35"/>
        <v>S</v>
      </c>
    </row>
    <row r="363" spans="1:25" ht="18" customHeight="1">
      <c r="A363" s="36">
        <v>2969</v>
      </c>
      <c r="B363" s="45" t="s">
        <v>661</v>
      </c>
      <c r="C363" s="45" t="s">
        <v>657</v>
      </c>
      <c r="D363" s="37" t="s">
        <v>596</v>
      </c>
      <c r="E363" s="37"/>
      <c r="F363" s="37" t="s">
        <v>549</v>
      </c>
      <c r="G363" s="37" t="s">
        <v>550</v>
      </c>
      <c r="H363" s="45" t="s">
        <v>662</v>
      </c>
      <c r="I363" s="37" t="s">
        <v>29</v>
      </c>
      <c r="J363" s="38">
        <v>8.3000000000000007</v>
      </c>
      <c r="K363" s="44">
        <v>1.31</v>
      </c>
      <c r="L363" s="40">
        <v>0.65699999999999992</v>
      </c>
      <c r="M363" s="41" t="str">
        <f t="shared" si="29"/>
        <v>M</v>
      </c>
      <c r="N363" s="40">
        <v>2.5648000000000004</v>
      </c>
      <c r="O363" s="39" t="str">
        <f t="shared" si="30"/>
        <v>L</v>
      </c>
      <c r="P363" s="40">
        <v>155.58400000000003</v>
      </c>
      <c r="Q363" s="41" t="str">
        <f t="shared" si="31"/>
        <v>H</v>
      </c>
      <c r="R363" s="40">
        <v>2.1579999999999999</v>
      </c>
      <c r="S363" s="41" t="str">
        <f t="shared" si="32"/>
        <v>S</v>
      </c>
      <c r="T363" s="40">
        <v>0.69399999999999995</v>
      </c>
      <c r="U363" s="41" t="str">
        <f t="shared" si="33"/>
        <v>S</v>
      </c>
      <c r="V363" s="40">
        <v>2.77</v>
      </c>
      <c r="W363" s="41" t="str">
        <f t="shared" si="34"/>
        <v>D</v>
      </c>
      <c r="X363" s="40">
        <v>9.4220000000000006</v>
      </c>
      <c r="Y363" s="41" t="str">
        <f t="shared" si="35"/>
        <v>S</v>
      </c>
    </row>
    <row r="364" spans="1:25" ht="18" customHeight="1">
      <c r="A364" s="36">
        <v>2970</v>
      </c>
      <c r="B364" s="45" t="s">
        <v>663</v>
      </c>
      <c r="C364" s="45" t="s">
        <v>664</v>
      </c>
      <c r="D364" s="37" t="s">
        <v>596</v>
      </c>
      <c r="E364" s="37"/>
      <c r="F364" s="37" t="s">
        <v>549</v>
      </c>
      <c r="G364" s="37" t="s">
        <v>550</v>
      </c>
      <c r="H364" s="45" t="s">
        <v>665</v>
      </c>
      <c r="I364" s="37" t="s">
        <v>29</v>
      </c>
      <c r="J364" s="38">
        <v>7.9</v>
      </c>
      <c r="K364" s="44">
        <v>3.41</v>
      </c>
      <c r="L364" s="40">
        <v>0.94899999999999995</v>
      </c>
      <c r="M364" s="41" t="str">
        <f t="shared" si="29"/>
        <v>H</v>
      </c>
      <c r="N364" s="40">
        <v>18.979520000000001</v>
      </c>
      <c r="O364" s="39" t="str">
        <f t="shared" si="30"/>
        <v>M</v>
      </c>
      <c r="P364" s="40">
        <v>243.98400000000004</v>
      </c>
      <c r="Q364" s="41" t="str">
        <f t="shared" si="31"/>
        <v>H</v>
      </c>
      <c r="R364" s="40">
        <v>5.8419999999999996</v>
      </c>
      <c r="S364" s="41" t="str">
        <f t="shared" si="32"/>
        <v>S</v>
      </c>
      <c r="T364" s="40">
        <v>1.194</v>
      </c>
      <c r="U364" s="41" t="str">
        <f t="shared" si="33"/>
        <v>S</v>
      </c>
      <c r="V364" s="40">
        <v>3.9540000000000002</v>
      </c>
      <c r="W364" s="41" t="str">
        <f t="shared" si="34"/>
        <v>D</v>
      </c>
      <c r="X364" s="40">
        <v>16.14</v>
      </c>
      <c r="Y364" s="41" t="str">
        <f t="shared" si="35"/>
        <v>S</v>
      </c>
    </row>
    <row r="365" spans="1:25" ht="18" customHeight="1">
      <c r="A365" s="36">
        <v>2971</v>
      </c>
      <c r="B365" s="45" t="s">
        <v>666</v>
      </c>
      <c r="C365" s="45" t="s">
        <v>664</v>
      </c>
      <c r="D365" s="37" t="s">
        <v>596</v>
      </c>
      <c r="E365" s="37"/>
      <c r="F365" s="37" t="s">
        <v>549</v>
      </c>
      <c r="G365" s="37" t="s">
        <v>550</v>
      </c>
      <c r="H365" s="45" t="s">
        <v>667</v>
      </c>
      <c r="I365" s="37" t="s">
        <v>29</v>
      </c>
      <c r="J365" s="38">
        <v>7.9</v>
      </c>
      <c r="K365" s="44">
        <v>3.17</v>
      </c>
      <c r="L365" s="40">
        <v>0.94899999999999995</v>
      </c>
      <c r="M365" s="41" t="str">
        <f t="shared" si="29"/>
        <v>H</v>
      </c>
      <c r="N365" s="40">
        <v>3.0777600000000005</v>
      </c>
      <c r="O365" s="39" t="str">
        <f t="shared" si="30"/>
        <v>L</v>
      </c>
      <c r="P365" s="40">
        <v>143.23519999999999</v>
      </c>
      <c r="Q365" s="41" t="str">
        <f t="shared" si="31"/>
        <v>H</v>
      </c>
      <c r="R365" s="40">
        <v>4.3940000000000001</v>
      </c>
      <c r="S365" s="41" t="str">
        <f t="shared" si="32"/>
        <v>S</v>
      </c>
      <c r="T365" s="40">
        <v>1.6519999999999999</v>
      </c>
      <c r="U365" s="41" t="str">
        <f t="shared" si="33"/>
        <v>S</v>
      </c>
      <c r="V365" s="40">
        <v>7.0720000000000001</v>
      </c>
      <c r="W365" s="41" t="str">
        <f t="shared" si="34"/>
        <v>S</v>
      </c>
      <c r="X365" s="40">
        <v>13.6</v>
      </c>
      <c r="Y365" s="41" t="str">
        <f t="shared" si="35"/>
        <v>S</v>
      </c>
    </row>
    <row r="366" spans="1:25" ht="18" customHeight="1">
      <c r="A366" s="36">
        <v>2972</v>
      </c>
      <c r="B366" s="45" t="s">
        <v>668</v>
      </c>
      <c r="C366" s="45" t="s">
        <v>664</v>
      </c>
      <c r="D366" s="37" t="s">
        <v>596</v>
      </c>
      <c r="E366" s="37"/>
      <c r="F366" s="37" t="s">
        <v>549</v>
      </c>
      <c r="G366" s="37" t="s">
        <v>550</v>
      </c>
      <c r="H366" s="45" t="s">
        <v>669</v>
      </c>
      <c r="I366" s="37" t="s">
        <v>29</v>
      </c>
      <c r="J366" s="38">
        <v>8.1</v>
      </c>
      <c r="K366" s="44">
        <v>2.75</v>
      </c>
      <c r="L366" s="40">
        <v>0.35000000000000003</v>
      </c>
      <c r="M366" s="41" t="str">
        <f t="shared" si="29"/>
        <v>L</v>
      </c>
      <c r="N366" s="40">
        <v>20.518400000000003</v>
      </c>
      <c r="O366" s="39" t="str">
        <f t="shared" si="30"/>
        <v>M</v>
      </c>
      <c r="P366" s="40">
        <v>182.78400000000002</v>
      </c>
      <c r="Q366" s="41" t="str">
        <f t="shared" si="31"/>
        <v>H</v>
      </c>
      <c r="R366" s="40">
        <v>2.2160000000000002</v>
      </c>
      <c r="S366" s="41" t="str">
        <f t="shared" si="32"/>
        <v>S</v>
      </c>
      <c r="T366" s="40">
        <v>0.68</v>
      </c>
      <c r="U366" s="41" t="str">
        <f t="shared" si="33"/>
        <v>S</v>
      </c>
      <c r="V366" s="40">
        <v>1.9019999999999999</v>
      </c>
      <c r="W366" s="41" t="str">
        <f t="shared" si="34"/>
        <v>D</v>
      </c>
      <c r="X366" s="40">
        <v>9.7420000000000009</v>
      </c>
      <c r="Y366" s="41" t="str">
        <f t="shared" si="35"/>
        <v>S</v>
      </c>
    </row>
    <row r="367" spans="1:25" ht="18" customHeight="1">
      <c r="A367" s="36">
        <v>2973</v>
      </c>
      <c r="B367" s="45" t="s">
        <v>670</v>
      </c>
      <c r="C367" s="45" t="s">
        <v>639</v>
      </c>
      <c r="D367" s="37" t="s">
        <v>596</v>
      </c>
      <c r="E367" s="37"/>
      <c r="F367" s="37" t="s">
        <v>549</v>
      </c>
      <c r="G367" s="37" t="s">
        <v>550</v>
      </c>
      <c r="H367" s="45" t="s">
        <v>671</v>
      </c>
      <c r="I367" s="37" t="s">
        <v>29</v>
      </c>
      <c r="J367" s="38">
        <v>8</v>
      </c>
      <c r="K367" s="44">
        <v>1.65</v>
      </c>
      <c r="L367" s="40">
        <v>0.63000000000000012</v>
      </c>
      <c r="M367" s="41" t="str">
        <f t="shared" si="29"/>
        <v>M</v>
      </c>
      <c r="N367" s="41">
        <v>16.440000000000001</v>
      </c>
      <c r="O367" s="41" t="str">
        <f t="shared" si="30"/>
        <v>M</v>
      </c>
      <c r="P367" s="40">
        <v>173.59040000000002</v>
      </c>
      <c r="Q367" s="41" t="str">
        <f t="shared" si="31"/>
        <v>H</v>
      </c>
      <c r="R367" s="40">
        <v>4.734</v>
      </c>
      <c r="S367" s="41" t="str">
        <f t="shared" si="32"/>
        <v>S</v>
      </c>
      <c r="T367" s="40">
        <v>0.626</v>
      </c>
      <c r="U367" s="41" t="str">
        <f t="shared" si="33"/>
        <v>S</v>
      </c>
      <c r="V367" s="40">
        <v>2.4159999999999999</v>
      </c>
      <c r="W367" s="41" t="str">
        <f t="shared" si="34"/>
        <v>D</v>
      </c>
      <c r="X367" s="40">
        <v>10.49</v>
      </c>
      <c r="Y367" s="41" t="str">
        <f t="shared" si="35"/>
        <v>S</v>
      </c>
    </row>
    <row r="368" spans="1:25" ht="18" customHeight="1">
      <c r="A368" s="36">
        <v>2974</v>
      </c>
      <c r="B368" s="45" t="s">
        <v>672</v>
      </c>
      <c r="C368" s="45" t="s">
        <v>673</v>
      </c>
      <c r="D368" s="37" t="s">
        <v>596</v>
      </c>
      <c r="E368" s="37"/>
      <c r="F368" s="37" t="s">
        <v>549</v>
      </c>
      <c r="G368" s="37" t="s">
        <v>550</v>
      </c>
      <c r="H368" s="45" t="s">
        <v>674</v>
      </c>
      <c r="I368" s="37" t="s">
        <v>29</v>
      </c>
      <c r="J368" s="38">
        <v>7.8</v>
      </c>
      <c r="K368" s="44">
        <v>4.84</v>
      </c>
      <c r="L368" s="40">
        <v>0.84000000000000008</v>
      </c>
      <c r="M368" s="41" t="str">
        <f t="shared" si="29"/>
        <v>H</v>
      </c>
      <c r="N368" s="41">
        <v>14.88</v>
      </c>
      <c r="O368" s="41" t="str">
        <f t="shared" si="30"/>
        <v>M</v>
      </c>
      <c r="P368" s="40">
        <v>210.74560000000002</v>
      </c>
      <c r="Q368" s="41" t="str">
        <f t="shared" si="31"/>
        <v>H</v>
      </c>
      <c r="R368" s="40">
        <v>5.05</v>
      </c>
      <c r="S368" s="41" t="str">
        <f t="shared" si="32"/>
        <v>S</v>
      </c>
      <c r="T368" s="40">
        <v>0.61199999999999999</v>
      </c>
      <c r="U368" s="41" t="str">
        <f t="shared" si="33"/>
        <v>S</v>
      </c>
      <c r="V368" s="40">
        <v>1.746</v>
      </c>
      <c r="W368" s="41" t="str">
        <f t="shared" si="34"/>
        <v>D</v>
      </c>
      <c r="X368" s="40">
        <v>11.47</v>
      </c>
      <c r="Y368" s="41" t="str">
        <f t="shared" si="35"/>
        <v>S</v>
      </c>
    </row>
    <row r="369" spans="1:25" ht="18" customHeight="1">
      <c r="A369" s="36">
        <v>2975</v>
      </c>
      <c r="B369" s="45" t="s">
        <v>675</v>
      </c>
      <c r="C369" s="45" t="s">
        <v>676</v>
      </c>
      <c r="D369" s="37" t="s">
        <v>596</v>
      </c>
      <c r="E369" s="37"/>
      <c r="F369" s="37" t="s">
        <v>549</v>
      </c>
      <c r="G369" s="37" t="s">
        <v>550</v>
      </c>
      <c r="H369" s="45" t="s">
        <v>677</v>
      </c>
      <c r="I369" s="37" t="s">
        <v>29</v>
      </c>
      <c r="J369" s="38">
        <v>8</v>
      </c>
      <c r="K369" s="44">
        <v>2.78</v>
      </c>
      <c r="L369" s="40">
        <v>0.98000000000000009</v>
      </c>
      <c r="M369" s="41" t="str">
        <f t="shared" si="29"/>
        <v>H</v>
      </c>
      <c r="N369" s="41">
        <v>12.44</v>
      </c>
      <c r="O369" s="41" t="str">
        <f t="shared" si="30"/>
        <v>M</v>
      </c>
      <c r="P369" s="40">
        <v>151.39519999999999</v>
      </c>
      <c r="Q369" s="41" t="str">
        <f t="shared" si="31"/>
        <v>H</v>
      </c>
      <c r="R369" s="40">
        <v>4.9980000000000002</v>
      </c>
      <c r="S369" s="41" t="str">
        <f t="shared" si="32"/>
        <v>S</v>
      </c>
      <c r="T369" s="40">
        <v>0.82</v>
      </c>
      <c r="U369" s="41" t="str">
        <f t="shared" si="33"/>
        <v>S</v>
      </c>
      <c r="V369" s="40">
        <v>5.2160000000000002</v>
      </c>
      <c r="W369" s="41" t="str">
        <f t="shared" si="34"/>
        <v>S</v>
      </c>
      <c r="X369" s="40">
        <v>16.71</v>
      </c>
      <c r="Y369" s="41" t="str">
        <f t="shared" si="35"/>
        <v>S</v>
      </c>
    </row>
    <row r="370" spans="1:25" ht="18" customHeight="1">
      <c r="J370" s="46"/>
    </row>
    <row r="371" spans="1:25" ht="18" customHeight="1">
      <c r="J371" s="46"/>
    </row>
    <row r="372" spans="1:25" ht="18" customHeight="1">
      <c r="J372" s="46"/>
    </row>
    <row r="373" spans="1:25" ht="18" customHeight="1">
      <c r="J373" s="46"/>
    </row>
    <row r="374" spans="1:25" ht="18" customHeight="1">
      <c r="J374" s="46"/>
    </row>
    <row r="375" spans="1:25" ht="18" customHeight="1">
      <c r="J375" s="46"/>
    </row>
    <row r="376" spans="1:25" ht="18" customHeight="1">
      <c r="J376" s="46"/>
    </row>
    <row r="377" spans="1:25" ht="18" customHeight="1">
      <c r="J377" s="46"/>
    </row>
    <row r="378" spans="1:25" ht="18" customHeight="1">
      <c r="J378" s="46"/>
    </row>
    <row r="379" spans="1:25" ht="18" customHeight="1">
      <c r="J379" s="46"/>
    </row>
    <row r="380" spans="1:25" ht="18" customHeight="1">
      <c r="J380" s="46"/>
    </row>
    <row r="381" spans="1:25" ht="18" customHeight="1">
      <c r="J381" s="46"/>
    </row>
    <row r="382" spans="1:25" ht="18" customHeight="1">
      <c r="J382" s="46"/>
    </row>
    <row r="383" spans="1:25" ht="18" customHeight="1">
      <c r="J383" s="46"/>
    </row>
    <row r="384" spans="1:25" ht="18" customHeight="1">
      <c r="J384" s="46"/>
    </row>
    <row r="385" spans="10:10" ht="18" customHeight="1">
      <c r="J385" s="46"/>
    </row>
    <row r="386" spans="10:10" ht="18" customHeight="1">
      <c r="J386" s="46"/>
    </row>
    <row r="387" spans="10:10" ht="18" customHeight="1">
      <c r="J387" s="46"/>
    </row>
    <row r="388" spans="10:10" ht="18" customHeight="1">
      <c r="J388" s="46"/>
    </row>
    <row r="389" spans="10:10" ht="18" customHeight="1">
      <c r="J389" s="46"/>
    </row>
    <row r="390" spans="10:10" ht="18" customHeight="1">
      <c r="J390" s="46"/>
    </row>
    <row r="391" spans="10:10" ht="18" customHeight="1">
      <c r="J391" s="46"/>
    </row>
    <row r="392" spans="10:10" ht="18" customHeight="1">
      <c r="J392" s="46"/>
    </row>
    <row r="393" spans="10:10" ht="18" customHeight="1">
      <c r="J393" s="46"/>
    </row>
    <row r="394" spans="10:10" ht="18" customHeight="1">
      <c r="J394" s="46"/>
    </row>
    <row r="395" spans="10:10" ht="18" customHeight="1">
      <c r="J395" s="46"/>
    </row>
    <row r="396" spans="10:10" ht="18" customHeight="1">
      <c r="J396" s="46"/>
    </row>
    <row r="397" spans="10:10" ht="18" customHeight="1">
      <c r="J397" s="46"/>
    </row>
    <row r="398" spans="10:10" ht="18" customHeight="1">
      <c r="J398" s="46"/>
    </row>
    <row r="399" spans="10:10" ht="18" customHeight="1">
      <c r="J399" s="46"/>
    </row>
    <row r="400" spans="10:10" ht="18" customHeight="1">
      <c r="J400" s="46"/>
    </row>
    <row r="401" spans="10:10" ht="18" customHeight="1">
      <c r="J401" s="46"/>
    </row>
    <row r="402" spans="10:10" ht="18" customHeight="1">
      <c r="J402" s="46"/>
    </row>
    <row r="403" spans="10:10" ht="18" customHeight="1">
      <c r="J403" s="46"/>
    </row>
    <row r="404" spans="10:10" ht="18" customHeight="1">
      <c r="J404" s="46"/>
    </row>
    <row r="405" spans="10:10" ht="18" customHeight="1">
      <c r="J405" s="46"/>
    </row>
    <row r="406" spans="10:10" ht="18" customHeight="1">
      <c r="J406" s="46"/>
    </row>
    <row r="407" spans="10:10" ht="18" customHeight="1">
      <c r="J407" s="46"/>
    </row>
    <row r="408" spans="10:10" ht="18" customHeight="1">
      <c r="J408" s="46"/>
    </row>
    <row r="409" spans="10:10" ht="18" customHeight="1">
      <c r="J409" s="46"/>
    </row>
    <row r="410" spans="10:10" ht="18" customHeight="1">
      <c r="J410" s="46"/>
    </row>
    <row r="411" spans="10:10" ht="18" customHeight="1">
      <c r="J411" s="46"/>
    </row>
    <row r="412" spans="10:10" ht="18" customHeight="1">
      <c r="J412" s="46"/>
    </row>
    <row r="413" spans="10:10" ht="18" customHeight="1">
      <c r="J413" s="46"/>
    </row>
    <row r="414" spans="10:10" ht="18" customHeight="1">
      <c r="J414" s="46"/>
    </row>
    <row r="415" spans="10:10" ht="18" customHeight="1">
      <c r="J415" s="46"/>
    </row>
    <row r="416" spans="10:10" ht="18" customHeight="1">
      <c r="J416" s="46"/>
    </row>
    <row r="417" spans="10:10" ht="18" customHeight="1">
      <c r="J417" s="46"/>
    </row>
    <row r="418" spans="10:10" ht="18" customHeight="1">
      <c r="J418" s="46"/>
    </row>
    <row r="419" spans="10:10" ht="18" customHeight="1">
      <c r="J419" s="46"/>
    </row>
    <row r="420" spans="10:10" ht="18" customHeight="1">
      <c r="J420" s="46"/>
    </row>
    <row r="421" spans="10:10" ht="18" customHeight="1">
      <c r="J421" s="46"/>
    </row>
    <row r="422" spans="10:10" ht="18" customHeight="1">
      <c r="J422" s="46"/>
    </row>
    <row r="423" spans="10:10" ht="18" customHeight="1">
      <c r="J423" s="46"/>
    </row>
    <row r="424" spans="10:10" ht="18" customHeight="1">
      <c r="J424" s="46"/>
    </row>
    <row r="425" spans="10:10" ht="18" customHeight="1">
      <c r="J425" s="46"/>
    </row>
    <row r="426" spans="10:10" ht="18" customHeight="1">
      <c r="J426" s="46"/>
    </row>
    <row r="427" spans="10:10" ht="18" customHeight="1">
      <c r="J427" s="46"/>
    </row>
    <row r="428" spans="10:10" ht="18" customHeight="1">
      <c r="J428" s="46"/>
    </row>
    <row r="429" spans="10:10" ht="18" customHeight="1">
      <c r="J429" s="46"/>
    </row>
    <row r="430" spans="10:10" ht="18" customHeight="1">
      <c r="J430" s="46"/>
    </row>
    <row r="431" spans="10:10" ht="18" customHeight="1">
      <c r="J431" s="46"/>
    </row>
    <row r="432" spans="10:10" ht="18" customHeight="1">
      <c r="J432" s="46"/>
    </row>
    <row r="433" spans="10:10" ht="18" customHeight="1">
      <c r="J433" s="46"/>
    </row>
    <row r="434" spans="10:10" ht="18" customHeight="1">
      <c r="J434" s="46"/>
    </row>
    <row r="435" spans="10:10" ht="18" customHeight="1">
      <c r="J435" s="46"/>
    </row>
    <row r="436" spans="10:10" ht="18" customHeight="1">
      <c r="J436" s="46"/>
    </row>
    <row r="437" spans="10:10" ht="18" customHeight="1">
      <c r="J437" s="46"/>
    </row>
    <row r="438" spans="10:10" ht="18" customHeight="1">
      <c r="J438" s="46"/>
    </row>
    <row r="439" spans="10:10" ht="18" customHeight="1">
      <c r="J439" s="46"/>
    </row>
    <row r="440" spans="10:10" ht="18" customHeight="1">
      <c r="J440" s="46"/>
    </row>
    <row r="441" spans="10:10" ht="18" customHeight="1">
      <c r="J441" s="46"/>
    </row>
    <row r="442" spans="10:10" ht="18" customHeight="1">
      <c r="J442" s="46"/>
    </row>
    <row r="443" spans="10:10" ht="18" customHeight="1">
      <c r="J443" s="46"/>
    </row>
    <row r="444" spans="10:10" ht="18" customHeight="1">
      <c r="J444" s="46"/>
    </row>
    <row r="445" spans="10:10" ht="18" customHeight="1">
      <c r="J445" s="46"/>
    </row>
    <row r="446" spans="10:10" ht="18" customHeight="1">
      <c r="J446" s="46"/>
    </row>
    <row r="447" spans="10:10" ht="18" customHeight="1">
      <c r="J447" s="46"/>
    </row>
    <row r="448" spans="10:10" ht="18" customHeight="1">
      <c r="J448" s="46"/>
    </row>
    <row r="449" spans="10:10" ht="18" customHeight="1">
      <c r="J449" s="46"/>
    </row>
    <row r="450" spans="10:10" ht="18" customHeight="1">
      <c r="J450" s="46"/>
    </row>
    <row r="451" spans="10:10" ht="18" customHeight="1">
      <c r="J451" s="46"/>
    </row>
    <row r="452" spans="10:10" ht="18" customHeight="1">
      <c r="J452" s="46"/>
    </row>
    <row r="453" spans="10:10" ht="18" customHeight="1">
      <c r="J453" s="46"/>
    </row>
    <row r="454" spans="10:10" ht="18" customHeight="1">
      <c r="J454" s="46"/>
    </row>
    <row r="455" spans="10:10" ht="18" customHeight="1">
      <c r="J455" s="46"/>
    </row>
    <row r="456" spans="10:10" ht="18" customHeight="1">
      <c r="J456" s="46"/>
    </row>
    <row r="457" spans="10:10" ht="18" customHeight="1">
      <c r="J457" s="46"/>
    </row>
    <row r="458" spans="10:10" ht="18" customHeight="1">
      <c r="J458" s="46"/>
    </row>
    <row r="459" spans="10:10" ht="18" customHeight="1">
      <c r="J459" s="46"/>
    </row>
    <row r="460" spans="10:10" ht="18" customHeight="1">
      <c r="J460" s="46"/>
    </row>
    <row r="461" spans="10:10" ht="18" customHeight="1">
      <c r="J461" s="46"/>
    </row>
    <row r="462" spans="10:10" ht="18" customHeight="1">
      <c r="J462" s="46"/>
    </row>
    <row r="463" spans="10:10" ht="18" customHeight="1">
      <c r="J463" s="46"/>
    </row>
    <row r="464" spans="10:10" ht="18" customHeight="1">
      <c r="J464" s="46"/>
    </row>
    <row r="465" spans="10:10" ht="18" customHeight="1">
      <c r="J465" s="46"/>
    </row>
    <row r="466" spans="10:10" ht="18" customHeight="1">
      <c r="J466" s="46"/>
    </row>
    <row r="467" spans="10:10" ht="18" customHeight="1">
      <c r="J467" s="46"/>
    </row>
    <row r="468" spans="10:10" ht="18" customHeight="1">
      <c r="J468" s="46"/>
    </row>
    <row r="469" spans="10:10" ht="18" customHeight="1">
      <c r="J469" s="46"/>
    </row>
    <row r="470" spans="10:10" ht="18" customHeight="1">
      <c r="J470" s="46"/>
    </row>
    <row r="471" spans="10:10" ht="18" customHeight="1">
      <c r="J471" s="46"/>
    </row>
    <row r="472" spans="10:10" ht="18" customHeight="1">
      <c r="J472" s="46"/>
    </row>
    <row r="473" spans="10:10" ht="18" customHeight="1">
      <c r="J473" s="46"/>
    </row>
    <row r="474" spans="10:10" ht="18" customHeight="1">
      <c r="J474" s="46"/>
    </row>
    <row r="475" spans="10:10" ht="18" customHeight="1">
      <c r="J475" s="46"/>
    </row>
    <row r="476" spans="10:10" ht="18" customHeight="1">
      <c r="J476" s="46"/>
    </row>
    <row r="477" spans="10:10" ht="18" customHeight="1">
      <c r="J477" s="46"/>
    </row>
    <row r="478" spans="10:10" ht="18" customHeight="1">
      <c r="J478" s="46"/>
    </row>
    <row r="479" spans="10:10" ht="18" customHeight="1">
      <c r="J479" s="46"/>
    </row>
    <row r="480" spans="10:10" ht="18" customHeight="1">
      <c r="J480" s="46"/>
    </row>
    <row r="481" spans="10:10" ht="18" customHeight="1">
      <c r="J481" s="46"/>
    </row>
    <row r="482" spans="10:10" ht="18" customHeight="1">
      <c r="J482" s="46"/>
    </row>
    <row r="483" spans="10:10" ht="18" customHeight="1">
      <c r="J483" s="46"/>
    </row>
    <row r="484" spans="10:10" ht="18" customHeight="1">
      <c r="J484" s="46"/>
    </row>
    <row r="485" spans="10:10" ht="18" customHeight="1">
      <c r="J485" s="46"/>
    </row>
    <row r="486" spans="10:10" ht="18" customHeight="1">
      <c r="J486" s="46"/>
    </row>
    <row r="487" spans="10:10" ht="18" customHeight="1">
      <c r="J487" s="46"/>
    </row>
    <row r="488" spans="10:10" ht="18" customHeight="1">
      <c r="J488" s="46"/>
    </row>
    <row r="489" spans="10:10" ht="18" customHeight="1">
      <c r="J489" s="46"/>
    </row>
    <row r="490" spans="10:10" ht="18" customHeight="1">
      <c r="J490" s="46"/>
    </row>
    <row r="491" spans="10:10" ht="18" customHeight="1">
      <c r="J491" s="46"/>
    </row>
    <row r="492" spans="10:10" ht="18" customHeight="1">
      <c r="J492" s="46"/>
    </row>
    <row r="493" spans="10:10" ht="18" customHeight="1">
      <c r="J493" s="46"/>
    </row>
    <row r="494" spans="10:10" ht="18" customHeight="1">
      <c r="J494" s="46"/>
    </row>
    <row r="495" spans="10:10" ht="18" customHeight="1">
      <c r="J495" s="46"/>
    </row>
    <row r="496" spans="10:10" ht="18" customHeight="1">
      <c r="J496" s="46"/>
    </row>
    <row r="497" spans="10:10" ht="18" customHeight="1">
      <c r="J497" s="46"/>
    </row>
    <row r="498" spans="10:10" ht="18" customHeight="1">
      <c r="J498" s="46"/>
    </row>
    <row r="499" spans="10:10" ht="18" customHeight="1">
      <c r="J499" s="46"/>
    </row>
    <row r="500" spans="10:10" ht="18" customHeight="1">
      <c r="J500" s="46"/>
    </row>
    <row r="501" spans="10:10" ht="18" customHeight="1">
      <c r="J501" s="46"/>
    </row>
    <row r="502" spans="10:10" ht="18" customHeight="1">
      <c r="J502" s="46"/>
    </row>
    <row r="503" spans="10:10" ht="18" customHeight="1">
      <c r="J503" s="46"/>
    </row>
    <row r="504" spans="10:10" ht="18" customHeight="1">
      <c r="J504" s="46"/>
    </row>
    <row r="505" spans="10:10" ht="18" customHeight="1">
      <c r="J505" s="46"/>
    </row>
    <row r="506" spans="10:10" ht="18" customHeight="1">
      <c r="J506" s="46"/>
    </row>
    <row r="507" spans="10:10" ht="18" customHeight="1">
      <c r="J507" s="46"/>
    </row>
    <row r="508" spans="10:10" ht="18" customHeight="1">
      <c r="J508" s="46"/>
    </row>
    <row r="509" spans="10:10" ht="18" customHeight="1">
      <c r="J509" s="46"/>
    </row>
    <row r="510" spans="10:10" ht="18" customHeight="1">
      <c r="J510" s="46"/>
    </row>
    <row r="511" spans="10:10" ht="18" customHeight="1">
      <c r="J511" s="46"/>
    </row>
    <row r="512" spans="10:10" ht="18" customHeight="1">
      <c r="J512" s="46"/>
    </row>
    <row r="513" spans="10:10" ht="18" customHeight="1">
      <c r="J513" s="46"/>
    </row>
    <row r="514" spans="10:10" ht="18" customHeight="1">
      <c r="J514" s="46"/>
    </row>
    <row r="515" spans="10:10" ht="18" customHeight="1">
      <c r="J515" s="46"/>
    </row>
    <row r="516" spans="10:10" ht="18" customHeight="1">
      <c r="J516" s="46"/>
    </row>
    <row r="517" spans="10:10" ht="18" customHeight="1">
      <c r="J517" s="46"/>
    </row>
    <row r="518" spans="10:10" ht="18" customHeight="1">
      <c r="J518" s="46"/>
    </row>
    <row r="519" spans="10:10" ht="18" customHeight="1">
      <c r="J519" s="46"/>
    </row>
    <row r="520" spans="10:10" ht="18" customHeight="1">
      <c r="J520" s="46"/>
    </row>
    <row r="521" spans="10:10" ht="18" customHeight="1">
      <c r="J521" s="46"/>
    </row>
    <row r="522" spans="10:10" ht="18" customHeight="1">
      <c r="J522" s="46"/>
    </row>
    <row r="523" spans="10:10" ht="18" customHeight="1">
      <c r="J523" s="46"/>
    </row>
    <row r="524" spans="10:10" ht="18" customHeight="1">
      <c r="J524" s="46"/>
    </row>
    <row r="525" spans="10:10" ht="18" customHeight="1">
      <c r="J525" s="46"/>
    </row>
    <row r="526" spans="10:10" ht="18" customHeight="1">
      <c r="J526" s="46"/>
    </row>
    <row r="527" spans="10:10" ht="18" customHeight="1">
      <c r="J527" s="46"/>
    </row>
    <row r="528" spans="10:10" ht="18" customHeight="1">
      <c r="J528" s="46"/>
    </row>
    <row r="529" spans="10:10" ht="18" customHeight="1">
      <c r="J529" s="46"/>
    </row>
    <row r="530" spans="10:10" ht="18" customHeight="1">
      <c r="J530" s="46"/>
    </row>
    <row r="531" spans="10:10" ht="18" customHeight="1">
      <c r="J531" s="46"/>
    </row>
    <row r="532" spans="10:10" ht="18" customHeight="1">
      <c r="J532" s="46"/>
    </row>
    <row r="533" spans="10:10" ht="18" customHeight="1">
      <c r="J533" s="46"/>
    </row>
    <row r="534" spans="10:10" ht="18" customHeight="1">
      <c r="J534" s="46"/>
    </row>
    <row r="535" spans="10:10" ht="18" customHeight="1">
      <c r="J535" s="46"/>
    </row>
    <row r="536" spans="10:10" ht="18" customHeight="1">
      <c r="J536" s="46"/>
    </row>
    <row r="537" spans="10:10" ht="18" customHeight="1">
      <c r="J537" s="46"/>
    </row>
    <row r="538" spans="10:10" ht="18" customHeight="1">
      <c r="J538" s="46"/>
    </row>
    <row r="539" spans="10:10" ht="18" customHeight="1">
      <c r="J539" s="46"/>
    </row>
    <row r="540" spans="10:10" ht="18" customHeight="1">
      <c r="J540" s="46"/>
    </row>
    <row r="541" spans="10:10" ht="18" customHeight="1">
      <c r="J541" s="46"/>
    </row>
    <row r="542" spans="10:10" ht="18" customHeight="1">
      <c r="J542" s="46"/>
    </row>
    <row r="543" spans="10:10" ht="18" customHeight="1">
      <c r="J543" s="46"/>
    </row>
    <row r="544" spans="10:10" ht="18" customHeight="1">
      <c r="J544" s="46"/>
    </row>
    <row r="545" spans="10:10" ht="18" customHeight="1">
      <c r="J545" s="46"/>
    </row>
    <row r="546" spans="10:10" ht="18" customHeight="1">
      <c r="J546" s="46"/>
    </row>
    <row r="547" spans="10:10" ht="18" customHeight="1">
      <c r="J547" s="46"/>
    </row>
    <row r="548" spans="10:10" ht="18" customHeight="1">
      <c r="J548" s="46"/>
    </row>
    <row r="549" spans="10:10" ht="18" customHeight="1">
      <c r="J549" s="46"/>
    </row>
    <row r="550" spans="10:10" ht="18" customHeight="1">
      <c r="J550" s="46"/>
    </row>
    <row r="551" spans="10:10" ht="18" customHeight="1">
      <c r="J551" s="46"/>
    </row>
    <row r="552" spans="10:10" ht="18" customHeight="1">
      <c r="J552" s="46"/>
    </row>
    <row r="553" spans="10:10" ht="18" customHeight="1">
      <c r="J553" s="46"/>
    </row>
    <row r="554" spans="10:10" ht="18" customHeight="1">
      <c r="J554" s="46"/>
    </row>
    <row r="555" spans="10:10" ht="18" customHeight="1">
      <c r="J555" s="46"/>
    </row>
    <row r="556" spans="10:10" ht="18" customHeight="1">
      <c r="J556" s="46"/>
    </row>
    <row r="557" spans="10:10" ht="18" customHeight="1">
      <c r="J557" s="46"/>
    </row>
    <row r="558" spans="10:10" ht="18" customHeight="1">
      <c r="J558" s="46"/>
    </row>
    <row r="559" spans="10:10" ht="18" customHeight="1">
      <c r="J559" s="46"/>
    </row>
    <row r="560" spans="10:10" ht="18" customHeight="1">
      <c r="J560" s="46"/>
    </row>
    <row r="561" spans="10:10" ht="18" customHeight="1">
      <c r="J561" s="46"/>
    </row>
    <row r="562" spans="10:10" ht="18" customHeight="1">
      <c r="J562" s="46"/>
    </row>
    <row r="563" spans="10:10" ht="18" customHeight="1">
      <c r="J563" s="46"/>
    </row>
    <row r="564" spans="10:10" ht="18" customHeight="1">
      <c r="J564" s="46"/>
    </row>
    <row r="565" spans="10:10" ht="18" customHeight="1">
      <c r="J565" s="46"/>
    </row>
    <row r="566" spans="10:10" ht="18" customHeight="1">
      <c r="J566" s="46"/>
    </row>
    <row r="567" spans="10:10" ht="18" customHeight="1">
      <c r="J567" s="46"/>
    </row>
    <row r="568" spans="10:10" ht="18" customHeight="1">
      <c r="J568" s="46"/>
    </row>
    <row r="569" spans="10:10" ht="18" customHeight="1">
      <c r="J569" s="46"/>
    </row>
    <row r="570" spans="10:10" ht="18" customHeight="1">
      <c r="J570" s="46"/>
    </row>
    <row r="571" spans="10:10" ht="18" customHeight="1">
      <c r="J571" s="46"/>
    </row>
    <row r="572" spans="10:10" ht="18" customHeight="1">
      <c r="J572" s="46"/>
    </row>
    <row r="573" spans="10:10" ht="18" customHeight="1">
      <c r="J573" s="46"/>
    </row>
    <row r="574" spans="10:10" ht="18" customHeight="1">
      <c r="J574" s="46"/>
    </row>
    <row r="575" spans="10:10" ht="18" customHeight="1">
      <c r="J575" s="46"/>
    </row>
    <row r="576" spans="10:10" ht="18" customHeight="1">
      <c r="J576" s="46"/>
    </row>
    <row r="577" spans="10:10" ht="18" customHeight="1">
      <c r="J577" s="46"/>
    </row>
    <row r="578" spans="10:10" ht="18" customHeight="1">
      <c r="J578" s="46"/>
    </row>
    <row r="579" spans="10:10" ht="18" customHeight="1">
      <c r="J579" s="46"/>
    </row>
    <row r="580" spans="10:10" ht="18" customHeight="1">
      <c r="J580" s="46"/>
    </row>
    <row r="581" spans="10:10" ht="18" customHeight="1">
      <c r="J581" s="46"/>
    </row>
    <row r="582" spans="10:10" ht="18" customHeight="1">
      <c r="J582" s="46"/>
    </row>
    <row r="583" spans="10:10" ht="18" customHeight="1">
      <c r="J583" s="46"/>
    </row>
    <row r="584" spans="10:10" ht="18" customHeight="1">
      <c r="J584" s="46"/>
    </row>
    <row r="585" spans="10:10" ht="18" customHeight="1">
      <c r="J585" s="46"/>
    </row>
    <row r="586" spans="10:10" ht="18" customHeight="1">
      <c r="J586" s="46"/>
    </row>
    <row r="587" spans="10:10" ht="18" customHeight="1">
      <c r="J587" s="46"/>
    </row>
    <row r="588" spans="10:10" ht="18" customHeight="1">
      <c r="J588" s="46"/>
    </row>
    <row r="589" spans="10:10" ht="18" customHeight="1">
      <c r="J589" s="46"/>
    </row>
    <row r="590" spans="10:10" ht="18" customHeight="1">
      <c r="J590" s="46"/>
    </row>
    <row r="591" spans="10:10" ht="18" customHeight="1">
      <c r="J591" s="46"/>
    </row>
    <row r="592" spans="10:10" ht="18" customHeight="1">
      <c r="J592" s="46"/>
    </row>
    <row r="593" spans="10:10" ht="18" customHeight="1">
      <c r="J593" s="46"/>
    </row>
    <row r="594" spans="10:10" ht="18" customHeight="1">
      <c r="J594" s="46"/>
    </row>
    <row r="595" spans="10:10" ht="18" customHeight="1">
      <c r="J595" s="46"/>
    </row>
    <row r="596" spans="10:10" ht="18" customHeight="1">
      <c r="J596" s="46"/>
    </row>
    <row r="597" spans="10:10" ht="18" customHeight="1">
      <c r="J597" s="46"/>
    </row>
    <row r="598" spans="10:10" ht="18" customHeight="1">
      <c r="J598" s="46"/>
    </row>
    <row r="599" spans="10:10" ht="18" customHeight="1">
      <c r="J599" s="46"/>
    </row>
    <row r="600" spans="10:10" ht="18" customHeight="1">
      <c r="J600" s="46"/>
    </row>
    <row r="601" spans="10:10" ht="18" customHeight="1">
      <c r="J601" s="46"/>
    </row>
    <row r="602" spans="10:10" ht="18" customHeight="1">
      <c r="J602" s="46"/>
    </row>
    <row r="603" spans="10:10" ht="18" customHeight="1">
      <c r="J603" s="46"/>
    </row>
    <row r="604" spans="10:10" ht="18" customHeight="1">
      <c r="J604" s="46"/>
    </row>
    <row r="605" spans="10:10" ht="18" customHeight="1">
      <c r="J605" s="46"/>
    </row>
    <row r="606" spans="10:10" ht="18" customHeight="1">
      <c r="J606" s="46"/>
    </row>
    <row r="607" spans="10:10" ht="18" customHeight="1">
      <c r="J607" s="46"/>
    </row>
    <row r="608" spans="10:10" ht="18" customHeight="1">
      <c r="J608" s="46"/>
    </row>
    <row r="609" spans="10:10" ht="18" customHeight="1">
      <c r="J609" s="46"/>
    </row>
    <row r="610" spans="10:10" ht="18" customHeight="1">
      <c r="J610" s="46"/>
    </row>
    <row r="611" spans="10:10" ht="18" customHeight="1">
      <c r="J611" s="46"/>
    </row>
    <row r="612" spans="10:10" ht="18" customHeight="1">
      <c r="J612" s="46"/>
    </row>
    <row r="613" spans="10:10" ht="18" customHeight="1">
      <c r="J613" s="46"/>
    </row>
    <row r="614" spans="10:10" ht="18" customHeight="1">
      <c r="J614" s="46"/>
    </row>
    <row r="615" spans="10:10" ht="18" customHeight="1">
      <c r="J615" s="46"/>
    </row>
    <row r="616" spans="10:10" ht="18" customHeight="1">
      <c r="J616" s="46"/>
    </row>
    <row r="617" spans="10:10" ht="18" customHeight="1">
      <c r="J617" s="46"/>
    </row>
    <row r="618" spans="10:10" ht="18" customHeight="1">
      <c r="J618" s="46"/>
    </row>
    <row r="619" spans="10:10" ht="18" customHeight="1">
      <c r="J619" s="46"/>
    </row>
    <row r="620" spans="10:10" ht="18" customHeight="1">
      <c r="J620" s="46"/>
    </row>
    <row r="621" spans="10:10" ht="18" customHeight="1">
      <c r="J621" s="46"/>
    </row>
    <row r="622" spans="10:10" ht="18" customHeight="1">
      <c r="J622" s="46"/>
    </row>
    <row r="623" spans="10:10" ht="18" customHeight="1">
      <c r="J623" s="46"/>
    </row>
    <row r="624" spans="10:10" ht="18" customHeight="1">
      <c r="J624" s="46"/>
    </row>
    <row r="625" spans="10:10" ht="18" customHeight="1">
      <c r="J625" s="46"/>
    </row>
    <row r="626" spans="10:10" ht="18" customHeight="1">
      <c r="J626" s="46"/>
    </row>
    <row r="627" spans="10:10" ht="18" customHeight="1">
      <c r="J627" s="46"/>
    </row>
    <row r="628" spans="10:10" ht="18" customHeight="1">
      <c r="J628" s="46"/>
    </row>
    <row r="629" spans="10:10" ht="18" customHeight="1">
      <c r="J629" s="46"/>
    </row>
    <row r="630" spans="10:10" ht="18" customHeight="1">
      <c r="J630" s="46"/>
    </row>
    <row r="631" spans="10:10" ht="18" customHeight="1">
      <c r="J631" s="46"/>
    </row>
    <row r="632" spans="10:10" ht="18" customHeight="1">
      <c r="J632" s="46"/>
    </row>
    <row r="633" spans="10:10" ht="18" customHeight="1">
      <c r="J633" s="46"/>
    </row>
    <row r="634" spans="10:10" ht="18" customHeight="1">
      <c r="J634" s="46"/>
    </row>
    <row r="635" spans="10:10" ht="18" customHeight="1">
      <c r="J635" s="46"/>
    </row>
    <row r="636" spans="10:10" ht="18" customHeight="1">
      <c r="J636" s="46"/>
    </row>
    <row r="637" spans="10:10" ht="18" customHeight="1">
      <c r="J637" s="46"/>
    </row>
    <row r="638" spans="10:10" ht="18" customHeight="1">
      <c r="J638" s="46"/>
    </row>
    <row r="639" spans="10:10" ht="18" customHeight="1">
      <c r="J639" s="46"/>
    </row>
    <row r="640" spans="10:10" ht="18" customHeight="1">
      <c r="J640" s="46"/>
    </row>
    <row r="641" spans="10:10" ht="18" customHeight="1">
      <c r="J641" s="46"/>
    </row>
    <row r="642" spans="10:10" ht="18" customHeight="1">
      <c r="J642" s="46"/>
    </row>
    <row r="643" spans="10:10" ht="18" customHeight="1">
      <c r="J643" s="46"/>
    </row>
    <row r="644" spans="10:10" ht="18" customHeight="1">
      <c r="J644" s="46"/>
    </row>
    <row r="645" spans="10:10" ht="18" customHeight="1">
      <c r="J645" s="46"/>
    </row>
    <row r="646" spans="10:10" ht="18" customHeight="1">
      <c r="J646" s="46"/>
    </row>
    <row r="647" spans="10:10" ht="18" customHeight="1">
      <c r="J647" s="46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2023-03-14T07:32:14Z</dcterms:created>
  <dcterms:modified xsi:type="dcterms:W3CDTF">2023-03-14T07:32:51Z</dcterms:modified>
</cp:coreProperties>
</file>