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April 23" sheetId="1" r:id="rId1"/>
  </sheets>
  <calcPr calcId="124519"/>
</workbook>
</file>

<file path=xl/calcChain.xml><?xml version="1.0" encoding="utf-8"?>
<calcChain xmlns="http://schemas.openxmlformats.org/spreadsheetml/2006/main">
  <c r="Y213" i="1"/>
  <c r="W213"/>
  <c r="U213"/>
  <c r="S213"/>
  <c r="Q213"/>
  <c r="O213"/>
  <c r="M213"/>
  <c r="Y212"/>
  <c r="W212"/>
  <c r="U212"/>
  <c r="S212"/>
  <c r="Q212"/>
  <c r="O212"/>
  <c r="M212"/>
  <c r="Y211"/>
  <c r="W211"/>
  <c r="U211"/>
  <c r="S211"/>
  <c r="Q211"/>
  <c r="O211"/>
  <c r="M211"/>
  <c r="Y210"/>
  <c r="W210"/>
  <c r="U210"/>
  <c r="S210"/>
  <c r="Q210"/>
  <c r="O210"/>
  <c r="M210"/>
  <c r="Y209"/>
  <c r="W209"/>
  <c r="U209"/>
  <c r="S209"/>
  <c r="Q209"/>
  <c r="O209"/>
  <c r="M209"/>
  <c r="Y208"/>
  <c r="W208"/>
  <c r="U208"/>
  <c r="S208"/>
  <c r="Q208"/>
  <c r="O208"/>
  <c r="M208"/>
  <c r="Y207"/>
  <c r="W207"/>
  <c r="U207"/>
  <c r="S207"/>
  <c r="Q207"/>
  <c r="O207"/>
  <c r="M207"/>
  <c r="Y206"/>
  <c r="W206"/>
  <c r="U206"/>
  <c r="S206"/>
  <c r="Q206"/>
  <c r="O206"/>
  <c r="M206"/>
  <c r="Y205"/>
  <c r="W205"/>
  <c r="U205"/>
  <c r="S205"/>
  <c r="Q205"/>
  <c r="O205"/>
  <c r="M205"/>
  <c r="Y204"/>
  <c r="W204"/>
  <c r="U204"/>
  <c r="S204"/>
  <c r="Q204"/>
  <c r="O204"/>
  <c r="M204"/>
  <c r="Y203"/>
  <c r="W203"/>
  <c r="U203"/>
  <c r="S203"/>
  <c r="Q203"/>
  <c r="O203"/>
  <c r="M203"/>
  <c r="Y202"/>
  <c r="W202"/>
  <c r="U202"/>
  <c r="S202"/>
  <c r="Q202"/>
  <c r="O202"/>
  <c r="M202"/>
  <c r="Y201"/>
  <c r="W201"/>
  <c r="U201"/>
  <c r="S201"/>
  <c r="Q201"/>
  <c r="O201"/>
  <c r="M201"/>
  <c r="Y200"/>
  <c r="W200"/>
  <c r="U200"/>
  <c r="S200"/>
  <c r="Q200"/>
  <c r="O200"/>
  <c r="M200"/>
  <c r="Y199"/>
  <c r="W199"/>
  <c r="U199"/>
  <c r="S199"/>
  <c r="Q199"/>
  <c r="O199"/>
  <c r="M199"/>
  <c r="Y198"/>
  <c r="W198"/>
  <c r="U198"/>
  <c r="S198"/>
  <c r="Q198"/>
  <c r="O198"/>
  <c r="M198"/>
  <c r="Y197"/>
  <c r="W197"/>
  <c r="U197"/>
  <c r="S197"/>
  <c r="Q197"/>
  <c r="O197"/>
  <c r="M197"/>
  <c r="Y196"/>
  <c r="W196"/>
  <c r="U196"/>
  <c r="S196"/>
  <c r="Q196"/>
  <c r="O196"/>
  <c r="M196"/>
  <c r="Y195"/>
  <c r="W195"/>
  <c r="U195"/>
  <c r="S195"/>
  <c r="Q195"/>
  <c r="O195"/>
  <c r="M195"/>
  <c r="Y194"/>
  <c r="W194"/>
  <c r="U194"/>
  <c r="S194"/>
  <c r="Q194"/>
  <c r="O194"/>
  <c r="M194"/>
  <c r="Y193"/>
  <c r="W193"/>
  <c r="U193"/>
  <c r="S193"/>
  <c r="Q193"/>
  <c r="O193"/>
  <c r="M193"/>
  <c r="Y192"/>
  <c r="W192"/>
  <c r="U192"/>
  <c r="S192"/>
  <c r="Q192"/>
  <c r="O192"/>
  <c r="M192"/>
  <c r="Y191"/>
  <c r="W191"/>
  <c r="U191"/>
  <c r="S191"/>
  <c r="Q191"/>
  <c r="O191"/>
  <c r="M191"/>
  <c r="Y190"/>
  <c r="W190"/>
  <c r="U190"/>
  <c r="S190"/>
  <c r="Q190"/>
  <c r="O190"/>
  <c r="M190"/>
  <c r="Y189"/>
  <c r="W189"/>
  <c r="U189"/>
  <c r="S189"/>
  <c r="Q189"/>
  <c r="O189"/>
  <c r="M189"/>
  <c r="Y188"/>
  <c r="W188"/>
  <c r="U188"/>
  <c r="S188"/>
  <c r="Q188"/>
  <c r="O188"/>
  <c r="M188"/>
  <c r="Y187"/>
  <c r="W187"/>
  <c r="U187"/>
  <c r="S187"/>
  <c r="Q187"/>
  <c r="O187"/>
  <c r="M187"/>
  <c r="Y186"/>
  <c r="W186"/>
  <c r="U186"/>
  <c r="S186"/>
  <c r="Q186"/>
  <c r="O186"/>
  <c r="M186"/>
  <c r="Y185"/>
  <c r="W185"/>
  <c r="U185"/>
  <c r="S185"/>
  <c r="Q185"/>
  <c r="O185"/>
  <c r="M185"/>
  <c r="Y184"/>
  <c r="W184"/>
  <c r="U184"/>
  <c r="S184"/>
  <c r="Q184"/>
  <c r="O184"/>
  <c r="M184"/>
  <c r="Y183"/>
  <c r="W183"/>
  <c r="U183"/>
  <c r="S183"/>
  <c r="Q183"/>
  <c r="O183"/>
  <c r="M183"/>
  <c r="Y182"/>
  <c r="W182"/>
  <c r="U182"/>
  <c r="S182"/>
  <c r="Q182"/>
  <c r="O182"/>
  <c r="M182"/>
  <c r="Y181"/>
  <c r="W181"/>
  <c r="U181"/>
  <c r="S181"/>
  <c r="Q181"/>
  <c r="O181"/>
  <c r="M181"/>
  <c r="Y180"/>
  <c r="W180"/>
  <c r="U180"/>
  <c r="S180"/>
  <c r="Q180"/>
  <c r="O180"/>
  <c r="M180"/>
  <c r="Y179"/>
  <c r="W179"/>
  <c r="U179"/>
  <c r="S179"/>
  <c r="Q179"/>
  <c r="O179"/>
  <c r="M179"/>
  <c r="Y178"/>
  <c r="W178"/>
  <c r="U178"/>
  <c r="S178"/>
  <c r="Q178"/>
  <c r="O178"/>
  <c r="M178"/>
  <c r="Y177"/>
  <c r="W177"/>
  <c r="U177"/>
  <c r="S177"/>
  <c r="Q177"/>
  <c r="O177"/>
  <c r="M177"/>
  <c r="Y176"/>
  <c r="W176"/>
  <c r="U176"/>
  <c r="S176"/>
  <c r="Q176"/>
  <c r="O176"/>
  <c r="M176"/>
  <c r="Y175"/>
  <c r="W175"/>
  <c r="U175"/>
  <c r="S175"/>
  <c r="Q175"/>
  <c r="O175"/>
  <c r="M175"/>
  <c r="Y174"/>
  <c r="W174"/>
  <c r="U174"/>
  <c r="S174"/>
  <c r="Q174"/>
  <c r="O174"/>
  <c r="M174"/>
  <c r="Y173"/>
  <c r="W173"/>
  <c r="U173"/>
  <c r="S173"/>
  <c r="Q173"/>
  <c r="O173"/>
  <c r="M173"/>
  <c r="Y172"/>
  <c r="W172"/>
  <c r="U172"/>
  <c r="S172"/>
  <c r="Q172"/>
  <c r="O172"/>
  <c r="M172"/>
  <c r="Y171"/>
  <c r="W171"/>
  <c r="U171"/>
  <c r="S171"/>
  <c r="Q171"/>
  <c r="O171"/>
  <c r="M171"/>
  <c r="Y170"/>
  <c r="W170"/>
  <c r="U170"/>
  <c r="S170"/>
  <c r="Q170"/>
  <c r="O170"/>
  <c r="M170"/>
  <c r="Y169"/>
  <c r="W169"/>
  <c r="U169"/>
  <c r="S169"/>
  <c r="Q169"/>
  <c r="O169"/>
  <c r="M169"/>
  <c r="Y168"/>
  <c r="W168"/>
  <c r="U168"/>
  <c r="S168"/>
  <c r="Q168"/>
  <c r="O168"/>
  <c r="M168"/>
  <c r="Y167"/>
  <c r="W167"/>
  <c r="U167"/>
  <c r="S167"/>
  <c r="Q167"/>
  <c r="O167"/>
  <c r="M167"/>
  <c r="Y166"/>
  <c r="W166"/>
  <c r="U166"/>
  <c r="S166"/>
  <c r="Q166"/>
  <c r="O166"/>
  <c r="M166"/>
  <c r="Y165"/>
  <c r="W165"/>
  <c r="U165"/>
  <c r="S165"/>
  <c r="Q165"/>
  <c r="O165"/>
  <c r="M165"/>
  <c r="Y164"/>
  <c r="W164"/>
  <c r="U164"/>
  <c r="S164"/>
  <c r="Q164"/>
  <c r="O164"/>
  <c r="M164"/>
  <c r="Y163"/>
  <c r="W163"/>
  <c r="U163"/>
  <c r="S163"/>
  <c r="Q163"/>
  <c r="O163"/>
  <c r="M163"/>
  <c r="Y162"/>
  <c r="W162"/>
  <c r="U162"/>
  <c r="S162"/>
  <c r="Q162"/>
  <c r="O162"/>
  <c r="M162"/>
  <c r="Y161"/>
  <c r="W161"/>
  <c r="U161"/>
  <c r="S161"/>
  <c r="Q161"/>
  <c r="O161"/>
  <c r="M161"/>
  <c r="Y160"/>
  <c r="W160"/>
  <c r="U160"/>
  <c r="S160"/>
  <c r="Q160"/>
  <c r="O160"/>
  <c r="M160"/>
  <c r="Y159"/>
  <c r="W159"/>
  <c r="U159"/>
  <c r="S159"/>
  <c r="Q159"/>
  <c r="O159"/>
  <c r="M159"/>
  <c r="Y158"/>
  <c r="W158"/>
  <c r="U158"/>
  <c r="S158"/>
  <c r="Q158"/>
  <c r="O158"/>
  <c r="M158"/>
  <c r="Y157"/>
  <c r="W157"/>
  <c r="U157"/>
  <c r="S157"/>
  <c r="Q157"/>
  <c r="O157"/>
  <c r="M157"/>
  <c r="Y156"/>
  <c r="W156"/>
  <c r="U156"/>
  <c r="S156"/>
  <c r="Q156"/>
  <c r="O156"/>
  <c r="M156"/>
  <c r="Y155"/>
  <c r="W155"/>
  <c r="U155"/>
  <c r="S155"/>
  <c r="Q155"/>
  <c r="O155"/>
  <c r="M155"/>
  <c r="Y154"/>
  <c r="W154"/>
  <c r="U154"/>
  <c r="S154"/>
  <c r="Q154"/>
  <c r="O154"/>
  <c r="M154"/>
  <c r="Y153"/>
  <c r="W153"/>
  <c r="U153"/>
  <c r="S153"/>
  <c r="Q153"/>
  <c r="O153"/>
  <c r="M153"/>
  <c r="Y152"/>
  <c r="W152"/>
  <c r="U152"/>
  <c r="S152"/>
  <c r="Q152"/>
  <c r="O152"/>
  <c r="M152"/>
  <c r="Y151"/>
  <c r="W151"/>
  <c r="U151"/>
  <c r="S151"/>
  <c r="Q151"/>
  <c r="O151"/>
  <c r="M151"/>
  <c r="Y150"/>
  <c r="W150"/>
  <c r="U150"/>
  <c r="S150"/>
  <c r="Q150"/>
  <c r="O150"/>
  <c r="M150"/>
  <c r="Y149"/>
  <c r="W149"/>
  <c r="U149"/>
  <c r="S149"/>
  <c r="Q149"/>
  <c r="O149"/>
  <c r="M149"/>
  <c r="Y148"/>
  <c r="W148"/>
  <c r="U148"/>
  <c r="S148"/>
  <c r="Q148"/>
  <c r="O148"/>
  <c r="M148"/>
  <c r="Y147"/>
  <c r="W147"/>
  <c r="U147"/>
  <c r="S147"/>
  <c r="Q147"/>
  <c r="O147"/>
  <c r="M147"/>
  <c r="Y146"/>
  <c r="W146"/>
  <c r="U146"/>
  <c r="S146"/>
  <c r="Q146"/>
  <c r="O146"/>
  <c r="M146"/>
  <c r="Y145"/>
  <c r="W145"/>
  <c r="U145"/>
  <c r="S145"/>
  <c r="Q145"/>
  <c r="O145"/>
  <c r="M145"/>
  <c r="Y144"/>
  <c r="W144"/>
  <c r="U144"/>
  <c r="S144"/>
  <c r="Q144"/>
  <c r="O144"/>
  <c r="M144"/>
  <c r="Y143"/>
  <c r="W143"/>
  <c r="U143"/>
  <c r="S143"/>
  <c r="Q143"/>
  <c r="O143"/>
  <c r="M143"/>
  <c r="Y142"/>
  <c r="W142"/>
  <c r="U142"/>
  <c r="S142"/>
  <c r="Q142"/>
  <c r="O142"/>
  <c r="M142"/>
  <c r="Y141"/>
  <c r="W141"/>
  <c r="U141"/>
  <c r="S141"/>
  <c r="Q141"/>
  <c r="O141"/>
  <c r="M141"/>
  <c r="Y140"/>
  <c r="W140"/>
  <c r="U140"/>
  <c r="S140"/>
  <c r="Q140"/>
  <c r="O140"/>
  <c r="M140"/>
  <c r="Y139"/>
  <c r="W139"/>
  <c r="U139"/>
  <c r="S139"/>
  <c r="Q139"/>
  <c r="O139"/>
  <c r="M139"/>
  <c r="Y138"/>
  <c r="W138"/>
  <c r="U138"/>
  <c r="S138"/>
  <c r="Q138"/>
  <c r="O138"/>
  <c r="M138"/>
  <c r="Y137"/>
  <c r="W137"/>
  <c r="U137"/>
  <c r="S137"/>
  <c r="Q137"/>
  <c r="O137"/>
  <c r="M137"/>
  <c r="Y136"/>
  <c r="W136"/>
  <c r="U136"/>
  <c r="S136"/>
  <c r="Q136"/>
  <c r="O136"/>
  <c r="M136"/>
  <c r="Y135"/>
  <c r="W135"/>
  <c r="U135"/>
  <c r="S135"/>
  <c r="Q135"/>
  <c r="O135"/>
  <c r="M135"/>
  <c r="Y134"/>
  <c r="W134"/>
  <c r="U134"/>
  <c r="S134"/>
  <c r="Q134"/>
  <c r="O134"/>
  <c r="M134"/>
  <c r="Y133"/>
  <c r="W133"/>
  <c r="U133"/>
  <c r="S133"/>
  <c r="Q133"/>
  <c r="O133"/>
  <c r="M133"/>
  <c r="Y132"/>
  <c r="W132"/>
  <c r="U132"/>
  <c r="S132"/>
  <c r="Q132"/>
  <c r="O132"/>
  <c r="M132"/>
  <c r="Y131"/>
  <c r="W131"/>
  <c r="U131"/>
  <c r="S131"/>
  <c r="Q131"/>
  <c r="O131"/>
  <c r="M131"/>
  <c r="Y130"/>
  <c r="W130"/>
  <c r="U130"/>
  <c r="S130"/>
  <c r="Q130"/>
  <c r="O130"/>
  <c r="M130"/>
  <c r="Y129"/>
  <c r="W129"/>
  <c r="U129"/>
  <c r="S129"/>
  <c r="Q129"/>
  <c r="O129"/>
  <c r="M129"/>
  <c r="Y128"/>
  <c r="W128"/>
  <c r="U128"/>
  <c r="S128"/>
  <c r="Q128"/>
  <c r="O128"/>
  <c r="M128"/>
  <c r="Y127"/>
  <c r="W127"/>
  <c r="U127"/>
  <c r="S127"/>
  <c r="Q127"/>
  <c r="O127"/>
  <c r="M127"/>
  <c r="Y126"/>
  <c r="W126"/>
  <c r="U126"/>
  <c r="S126"/>
  <c r="Q126"/>
  <c r="O126"/>
  <c r="M126"/>
  <c r="Y125"/>
  <c r="W125"/>
  <c r="U125"/>
  <c r="S125"/>
  <c r="Q125"/>
  <c r="O125"/>
  <c r="M125"/>
  <c r="Y124"/>
  <c r="W124"/>
  <c r="U124"/>
  <c r="S124"/>
  <c r="Q124"/>
  <c r="O124"/>
  <c r="M124"/>
  <c r="Y123"/>
  <c r="W123"/>
  <c r="U123"/>
  <c r="S123"/>
  <c r="Q123"/>
  <c r="O123"/>
  <c r="M123"/>
  <c r="Y122"/>
  <c r="W122"/>
  <c r="U122"/>
  <c r="S122"/>
  <c r="Q122"/>
  <c r="O122"/>
  <c r="M122"/>
  <c r="Y121"/>
  <c r="W121"/>
  <c r="U121"/>
  <c r="S121"/>
  <c r="Q121"/>
  <c r="O121"/>
  <c r="M121"/>
  <c r="Y120"/>
  <c r="W120"/>
  <c r="U120"/>
  <c r="S120"/>
  <c r="Q120"/>
  <c r="O120"/>
  <c r="M120"/>
  <c r="Y119"/>
  <c r="W119"/>
  <c r="U119"/>
  <c r="S119"/>
  <c r="Q119"/>
  <c r="O119"/>
  <c r="M119"/>
  <c r="Y118"/>
  <c r="W118"/>
  <c r="U118"/>
  <c r="S118"/>
  <c r="Q118"/>
  <c r="O118"/>
  <c r="M118"/>
  <c r="Y117"/>
  <c r="W117"/>
  <c r="U117"/>
  <c r="S117"/>
  <c r="Q117"/>
  <c r="O117"/>
  <c r="M117"/>
  <c r="Y116"/>
  <c r="W116"/>
  <c r="U116"/>
  <c r="S116"/>
  <c r="Q116"/>
  <c r="O116"/>
  <c r="M116"/>
  <c r="Y115"/>
  <c r="W115"/>
  <c r="U115"/>
  <c r="S115"/>
  <c r="Q115"/>
  <c r="O115"/>
  <c r="M115"/>
  <c r="Y114"/>
  <c r="W114"/>
  <c r="U114"/>
  <c r="S114"/>
  <c r="Q114"/>
  <c r="O114"/>
  <c r="M114"/>
  <c r="Y113"/>
  <c r="W113"/>
  <c r="U113"/>
  <c r="S113"/>
  <c r="Y112"/>
  <c r="W112"/>
  <c r="U112"/>
  <c r="S112"/>
  <c r="Y111"/>
  <c r="W111"/>
  <c r="U111"/>
  <c r="S111"/>
  <c r="Y110"/>
  <c r="W110"/>
  <c r="U110"/>
  <c r="S110"/>
  <c r="Y109"/>
  <c r="W109"/>
  <c r="U109"/>
  <c r="S109"/>
  <c r="Y108"/>
  <c r="W108"/>
  <c r="U108"/>
  <c r="S108"/>
  <c r="Y107"/>
  <c r="W107"/>
  <c r="U107"/>
  <c r="S107"/>
  <c r="Y106"/>
  <c r="W106"/>
  <c r="U106"/>
  <c r="S106"/>
  <c r="Y105"/>
  <c r="W105"/>
  <c r="U105"/>
  <c r="S105"/>
  <c r="Y104"/>
  <c r="W104"/>
  <c r="U104"/>
  <c r="S104"/>
  <c r="Y103"/>
  <c r="W103"/>
  <c r="U103"/>
  <c r="S103"/>
  <c r="Y102"/>
  <c r="W102"/>
  <c r="U102"/>
  <c r="S102"/>
  <c r="Y101"/>
  <c r="W101"/>
  <c r="U101"/>
  <c r="S101"/>
  <c r="Y100"/>
  <c r="W100"/>
  <c r="U100"/>
  <c r="S100"/>
  <c r="Y99"/>
  <c r="W99"/>
  <c r="U99"/>
  <c r="S99"/>
  <c r="Y98"/>
  <c r="W98"/>
  <c r="U98"/>
  <c r="S98"/>
  <c r="Y97"/>
  <c r="W97"/>
  <c r="U97"/>
  <c r="S97"/>
  <c r="Y96"/>
  <c r="W96"/>
  <c r="U96"/>
  <c r="S96"/>
  <c r="Y95"/>
  <c r="W95"/>
  <c r="U95"/>
  <c r="S95"/>
  <c r="Y94"/>
  <c r="W94"/>
  <c r="U94"/>
  <c r="S94"/>
  <c r="Y93"/>
  <c r="W93"/>
  <c r="U93"/>
  <c r="S93"/>
  <c r="Y92"/>
  <c r="W92"/>
  <c r="U92"/>
  <c r="S92"/>
  <c r="Y91"/>
  <c r="W91"/>
  <c r="U91"/>
  <c r="S91"/>
  <c r="Y90"/>
  <c r="W90"/>
  <c r="U90"/>
  <c r="S90"/>
  <c r="Y89"/>
  <c r="W89"/>
  <c r="U89"/>
  <c r="S89"/>
  <c r="Y88"/>
  <c r="W88"/>
  <c r="U88"/>
  <c r="S88"/>
  <c r="Y87"/>
  <c r="W87"/>
  <c r="U87"/>
  <c r="S87"/>
  <c r="Y86"/>
  <c r="W86"/>
  <c r="U86"/>
  <c r="S86"/>
  <c r="Y85"/>
  <c r="W85"/>
  <c r="U85"/>
  <c r="S85"/>
  <c r="Y84"/>
  <c r="W84"/>
  <c r="U84"/>
  <c r="S84"/>
  <c r="Y83"/>
  <c r="W83"/>
  <c r="U83"/>
  <c r="S83"/>
  <c r="Y82"/>
  <c r="W82"/>
  <c r="U82"/>
  <c r="S82"/>
  <c r="Y81"/>
  <c r="W81"/>
  <c r="U81"/>
  <c r="S81"/>
  <c r="Y80"/>
  <c r="W80"/>
  <c r="U80"/>
  <c r="S80"/>
  <c r="Y79"/>
  <c r="W79"/>
  <c r="U79"/>
  <c r="S79"/>
  <c r="Y78"/>
  <c r="W78"/>
  <c r="U78"/>
  <c r="S78"/>
  <c r="Y77"/>
  <c r="W77"/>
  <c r="U77"/>
  <c r="S77"/>
  <c r="Y76"/>
  <c r="W76"/>
  <c r="U76"/>
  <c r="S76"/>
  <c r="Y75"/>
  <c r="W75"/>
  <c r="U75"/>
  <c r="S75"/>
  <c r="Y74"/>
  <c r="W74"/>
  <c r="U74"/>
  <c r="S74"/>
  <c r="Y73"/>
  <c r="W73"/>
  <c r="U73"/>
  <c r="S73"/>
  <c r="Y72"/>
  <c r="W72"/>
  <c r="U72"/>
  <c r="S72"/>
  <c r="Y71"/>
  <c r="W71"/>
  <c r="U71"/>
  <c r="S71"/>
  <c r="Y70"/>
  <c r="W70"/>
  <c r="U70"/>
  <c r="S70"/>
  <c r="Y69"/>
  <c r="W69"/>
  <c r="U69"/>
  <c r="S69"/>
  <c r="Y68"/>
  <c r="W68"/>
  <c r="U68"/>
  <c r="S68"/>
  <c r="Y67"/>
  <c r="W67"/>
  <c r="U67"/>
  <c r="S67"/>
  <c r="Y66"/>
  <c r="W66"/>
  <c r="U66"/>
  <c r="S66"/>
  <c r="Q66"/>
  <c r="O66"/>
  <c r="M66"/>
  <c r="Y65"/>
  <c r="W65"/>
  <c r="U65"/>
  <c r="S65"/>
  <c r="Q65"/>
  <c r="O65"/>
  <c r="M65"/>
  <c r="Y64"/>
  <c r="W64"/>
  <c r="U64"/>
  <c r="S64"/>
  <c r="Q64"/>
  <c r="O64"/>
  <c r="M64"/>
  <c r="Y63"/>
  <c r="W63"/>
  <c r="U63"/>
  <c r="S63"/>
  <c r="Q63"/>
  <c r="O63"/>
  <c r="M63"/>
  <c r="Y62"/>
  <c r="W62"/>
  <c r="U62"/>
  <c r="S62"/>
  <c r="Q62"/>
  <c r="O62"/>
  <c r="M62"/>
  <c r="Y61"/>
  <c r="W61"/>
  <c r="U61"/>
  <c r="S61"/>
  <c r="Q61"/>
  <c r="O61"/>
  <c r="M61"/>
  <c r="Y60"/>
  <c r="W60"/>
  <c r="U60"/>
  <c r="S60"/>
  <c r="Q60"/>
  <c r="O60"/>
  <c r="M60"/>
  <c r="Y59"/>
  <c r="W59"/>
  <c r="U59"/>
  <c r="S59"/>
  <c r="Q59"/>
  <c r="O59"/>
  <c r="M59"/>
  <c r="Y58"/>
  <c r="W58"/>
  <c r="U58"/>
  <c r="S58"/>
  <c r="Q58"/>
  <c r="O58"/>
  <c r="M58"/>
  <c r="Y57"/>
  <c r="W57"/>
  <c r="U57"/>
  <c r="S57"/>
  <c r="Q57"/>
  <c r="O57"/>
  <c r="M57"/>
  <c r="Y56"/>
  <c r="W56"/>
  <c r="U56"/>
  <c r="S56"/>
  <c r="Q56"/>
  <c r="O56"/>
  <c r="M56"/>
  <c r="Y55"/>
  <c r="W55"/>
  <c r="U55"/>
  <c r="S55"/>
  <c r="Q55"/>
  <c r="O55"/>
  <c r="M55"/>
  <c r="Y54"/>
  <c r="W54"/>
  <c r="U54"/>
  <c r="S54"/>
  <c r="Q54"/>
  <c r="O54"/>
  <c r="M54"/>
  <c r="Y53"/>
  <c r="W53"/>
  <c r="U53"/>
  <c r="S53"/>
  <c r="Q53"/>
  <c r="O53"/>
  <c r="M53"/>
  <c r="Y52"/>
  <c r="W52"/>
  <c r="U52"/>
  <c r="S52"/>
  <c r="Q52"/>
  <c r="O52"/>
  <c r="M52"/>
  <c r="Y51"/>
  <c r="W51"/>
  <c r="U51"/>
  <c r="S51"/>
  <c r="Q51"/>
  <c r="O51"/>
  <c r="M51"/>
  <c r="Y50"/>
  <c r="W50"/>
  <c r="U50"/>
  <c r="S50"/>
  <c r="Q50"/>
  <c r="O50"/>
  <c r="M50"/>
  <c r="Y49"/>
  <c r="W49"/>
  <c r="U49"/>
  <c r="S49"/>
  <c r="Q49"/>
  <c r="O49"/>
  <c r="M49"/>
  <c r="Y48"/>
  <c r="W48"/>
  <c r="U48"/>
  <c r="S48"/>
  <c r="Q48"/>
  <c r="O48"/>
  <c r="M48"/>
  <c r="Y47"/>
  <c r="W47"/>
  <c r="U47"/>
  <c r="S47"/>
  <c r="Q47"/>
  <c r="O47"/>
  <c r="M47"/>
  <c r="Y46"/>
  <c r="W46"/>
  <c r="U46"/>
  <c r="S46"/>
  <c r="Q46"/>
  <c r="O46"/>
  <c r="M46"/>
  <c r="Y45"/>
  <c r="W45"/>
  <c r="U45"/>
  <c r="S45"/>
  <c r="Q45"/>
  <c r="O45"/>
  <c r="M45"/>
  <c r="Y44"/>
  <c r="W44"/>
  <c r="U44"/>
  <c r="S44"/>
  <c r="Q44"/>
  <c r="O44"/>
  <c r="M44"/>
  <c r="Y43"/>
  <c r="W43"/>
  <c r="U43"/>
  <c r="S43"/>
  <c r="Q43"/>
  <c r="O43"/>
  <c r="M43"/>
  <c r="Y42"/>
  <c r="W42"/>
  <c r="U42"/>
  <c r="S42"/>
  <c r="Q42"/>
  <c r="O42"/>
  <c r="M42"/>
  <c r="Y41"/>
  <c r="W41"/>
  <c r="U41"/>
  <c r="S41"/>
  <c r="Q41"/>
  <c r="O41"/>
  <c r="M41"/>
  <c r="Y40"/>
  <c r="W40"/>
  <c r="U40"/>
  <c r="S40"/>
  <c r="Q40"/>
  <c r="O40"/>
  <c r="M40"/>
  <c r="Y39"/>
  <c r="W39"/>
  <c r="U39"/>
  <c r="S39"/>
  <c r="Q39"/>
  <c r="O39"/>
  <c r="M39"/>
  <c r="Y38"/>
  <c r="W38"/>
  <c r="U38"/>
  <c r="S38"/>
  <c r="Q38"/>
  <c r="O38"/>
  <c r="M38"/>
  <c r="Y37"/>
  <c r="W37"/>
  <c r="U37"/>
  <c r="S37"/>
  <c r="Q37"/>
  <c r="O37"/>
  <c r="M37"/>
  <c r="Y36"/>
  <c r="W36"/>
  <c r="U36"/>
  <c r="S36"/>
  <c r="Q36"/>
  <c r="O36"/>
  <c r="M36"/>
  <c r="Y35"/>
  <c r="W35"/>
  <c r="U35"/>
  <c r="S35"/>
  <c r="Q35"/>
  <c r="O35"/>
  <c r="M35"/>
  <c r="Y34"/>
  <c r="W34"/>
  <c r="U34"/>
  <c r="S34"/>
  <c r="Y33"/>
  <c r="W33"/>
  <c r="U33"/>
  <c r="S33"/>
  <c r="Y32"/>
  <c r="W32"/>
  <c r="U32"/>
  <c r="S32"/>
  <c r="Y31"/>
  <c r="W31"/>
  <c r="U31"/>
  <c r="S31"/>
  <c r="Y30"/>
  <c r="W30"/>
  <c r="U30"/>
  <c r="S30"/>
  <c r="Y29"/>
  <c r="W29"/>
  <c r="U29"/>
  <c r="S29"/>
  <c r="Y28"/>
  <c r="W28"/>
  <c r="U28"/>
  <c r="S28"/>
  <c r="Y27"/>
  <c r="W27"/>
  <c r="U27"/>
  <c r="S27"/>
  <c r="Y26"/>
  <c r="W26"/>
  <c r="U26"/>
  <c r="S26"/>
  <c r="Y25"/>
  <c r="W25"/>
  <c r="U25"/>
  <c r="S25"/>
  <c r="Y24"/>
  <c r="W24"/>
  <c r="U24"/>
  <c r="S24"/>
  <c r="Y23"/>
  <c r="W23"/>
  <c r="U23"/>
  <c r="S23"/>
  <c r="Y22"/>
  <c r="W22"/>
  <c r="U22"/>
  <c r="S22"/>
  <c r="Y21"/>
  <c r="W21"/>
  <c r="U21"/>
  <c r="S21"/>
  <c r="Y20"/>
  <c r="W20"/>
  <c r="U20"/>
  <c r="S20"/>
  <c r="Y19"/>
  <c r="W19"/>
  <c r="U19"/>
  <c r="S19"/>
  <c r="Y18"/>
  <c r="W18"/>
  <c r="U18"/>
  <c r="S18"/>
  <c r="Y17"/>
  <c r="W17"/>
  <c r="U17"/>
  <c r="S17"/>
  <c r="Y16"/>
  <c r="W16"/>
  <c r="U16"/>
  <c r="S16"/>
  <c r="Y15"/>
  <c r="W15"/>
  <c r="U15"/>
  <c r="S15"/>
  <c r="Y14"/>
  <c r="W14"/>
  <c r="U14"/>
  <c r="S14"/>
  <c r="Y13"/>
  <c r="W13"/>
  <c r="U13"/>
  <c r="S13"/>
  <c r="Y12"/>
  <c r="W12"/>
  <c r="U12"/>
  <c r="S12"/>
  <c r="Y11"/>
  <c r="W11"/>
  <c r="U11"/>
  <c r="S11"/>
  <c r="Y10"/>
  <c r="W10"/>
  <c r="U10"/>
  <c r="S10"/>
  <c r="Y9"/>
  <c r="W9"/>
  <c r="U9"/>
  <c r="S9"/>
  <c r="Y8"/>
  <c r="W8"/>
  <c r="U8"/>
  <c r="S8"/>
  <c r="Y7"/>
  <c r="W7"/>
  <c r="U7"/>
  <c r="S7"/>
  <c r="Y6"/>
  <c r="W6"/>
  <c r="U6"/>
  <c r="S6"/>
  <c r="Y5"/>
  <c r="W5"/>
  <c r="U5"/>
  <c r="S5"/>
</calcChain>
</file>

<file path=xl/sharedStrings.xml><?xml version="1.0" encoding="utf-8"?>
<sst xmlns="http://schemas.openxmlformats.org/spreadsheetml/2006/main" count="1540" uniqueCount="534">
  <si>
    <t>SOIL TESTING  REGISTER</t>
  </si>
  <si>
    <t xml:space="preserve"> </t>
  </si>
  <si>
    <t>Regi. No</t>
  </si>
  <si>
    <t>Farmer's  Name</t>
  </si>
  <si>
    <t>Father's Name</t>
  </si>
  <si>
    <t xml:space="preserve"> Village</t>
  </si>
  <si>
    <t xml:space="preserve"> Post / KBSK</t>
  </si>
  <si>
    <t xml:space="preserve"> Distt </t>
  </si>
  <si>
    <t>State</t>
  </si>
  <si>
    <t>Khasra No.</t>
  </si>
  <si>
    <t>Crops</t>
  </si>
  <si>
    <t>pH(1:2)</t>
  </si>
  <si>
    <t>EC</t>
  </si>
  <si>
    <t xml:space="preserve"> %OC</t>
  </si>
  <si>
    <r>
      <t>Av "P"(P</t>
    </r>
    <r>
      <rPr>
        <b/>
        <i/>
        <sz val="8"/>
        <color indexed="63"/>
        <rFont val="Times New Roman"/>
        <family val="1"/>
      </rPr>
      <t>2</t>
    </r>
    <r>
      <rPr>
        <b/>
        <i/>
        <sz val="10"/>
        <color indexed="63"/>
        <rFont val="Times New Roman"/>
        <family val="1"/>
      </rPr>
      <t>O</t>
    </r>
    <r>
      <rPr>
        <b/>
        <i/>
        <sz val="8"/>
        <color indexed="63"/>
        <rFont val="Times New Roman"/>
        <family val="1"/>
      </rPr>
      <t>5</t>
    </r>
    <r>
      <rPr>
        <b/>
        <i/>
        <sz val="10"/>
        <color indexed="63"/>
        <rFont val="Times New Roman"/>
        <family val="1"/>
      </rPr>
      <t>)</t>
    </r>
  </si>
  <si>
    <r>
      <t>Av"K"(K</t>
    </r>
    <r>
      <rPr>
        <b/>
        <i/>
        <sz val="8"/>
        <color indexed="10"/>
        <rFont val="Times New Roman"/>
        <family val="1"/>
      </rPr>
      <t>2</t>
    </r>
    <r>
      <rPr>
        <b/>
        <i/>
        <sz val="10"/>
        <color indexed="10"/>
        <rFont val="Times New Roman"/>
        <family val="1"/>
      </rPr>
      <t>O)</t>
    </r>
  </si>
  <si>
    <t>Zinc</t>
  </si>
  <si>
    <t>Cu</t>
  </si>
  <si>
    <t>Iron</t>
  </si>
  <si>
    <t>Mn</t>
  </si>
  <si>
    <t>(1:2)dS/m</t>
  </si>
  <si>
    <t>Cat.</t>
  </si>
  <si>
    <t>(Kg/acre)</t>
  </si>
  <si>
    <t>(kg/acre)</t>
  </si>
  <si>
    <t>(ppm)</t>
  </si>
  <si>
    <t>SANTOSH REDDY</t>
  </si>
  <si>
    <t>PRABHAKAR REDDY</t>
  </si>
  <si>
    <t>VAVILALA</t>
  </si>
  <si>
    <t>JINNARAM</t>
  </si>
  <si>
    <t>SANGAREDDY</t>
  </si>
  <si>
    <t>TELANGANA</t>
  </si>
  <si>
    <t>19/C</t>
  </si>
  <si>
    <t>COTTON</t>
  </si>
  <si>
    <t>CHEKKA GOOD</t>
  </si>
  <si>
    <t>PRABHU GOOD</t>
  </si>
  <si>
    <t>62/E</t>
  </si>
  <si>
    <t>SRIDHAR RAO</t>
  </si>
  <si>
    <t>MANIDHAR RAO</t>
  </si>
  <si>
    <t>3/C</t>
  </si>
  <si>
    <t>LAKSHMA GOOD</t>
  </si>
  <si>
    <t>NARA GOOD</t>
  </si>
  <si>
    <t>6/A</t>
  </si>
  <si>
    <t>MAHIPAL REDDY</t>
  </si>
  <si>
    <t>RAVINDER REDDY</t>
  </si>
  <si>
    <t>26/B</t>
  </si>
  <si>
    <t>TYAGA REDDY</t>
  </si>
  <si>
    <t>VENKAT REDDY</t>
  </si>
  <si>
    <t>19/E/A</t>
  </si>
  <si>
    <t>GOPAL</t>
  </si>
  <si>
    <t>MANTI RAO</t>
  </si>
  <si>
    <t>9/A</t>
  </si>
  <si>
    <t>JANGA REDDY</t>
  </si>
  <si>
    <t>VEERAO REDDY</t>
  </si>
  <si>
    <t>16/A/E</t>
  </si>
  <si>
    <t>VEERA REDDY</t>
  </si>
  <si>
    <t>RAYI REDDY</t>
  </si>
  <si>
    <t>12/E</t>
  </si>
  <si>
    <t>HANUMANTH RAO</t>
  </si>
  <si>
    <t>VENKATSHWARA RAO</t>
  </si>
  <si>
    <t>SATYANARAYAN GOOD</t>
  </si>
  <si>
    <t>SAMA GOOD</t>
  </si>
  <si>
    <t>16/A</t>
  </si>
  <si>
    <t>VINOD REDDY</t>
  </si>
  <si>
    <t>RAM REDDY</t>
  </si>
  <si>
    <t>725/A</t>
  </si>
  <si>
    <t>KURRA RAMULU</t>
  </si>
  <si>
    <t>KURRA GOPAL</t>
  </si>
  <si>
    <t>18/A</t>
  </si>
  <si>
    <t>RAGHUPATI REDDY</t>
  </si>
  <si>
    <t>16/B/A</t>
  </si>
  <si>
    <t>GOLLA RAMULU</t>
  </si>
  <si>
    <t>GOLLA RAGHUVA</t>
  </si>
  <si>
    <t>24/C</t>
  </si>
  <si>
    <t>DASARI REDDY</t>
  </si>
  <si>
    <t>DASARI NARSIM REDDY</t>
  </si>
  <si>
    <t>11/C</t>
  </si>
  <si>
    <t>ANJI REDDY</t>
  </si>
  <si>
    <t>11/E</t>
  </si>
  <si>
    <t>SRINIWAS REDDY</t>
  </si>
  <si>
    <t>19/B</t>
  </si>
  <si>
    <t>SUDHAKAR REDDY</t>
  </si>
  <si>
    <t>KASALA REDDY</t>
  </si>
  <si>
    <t>VANTI BHAGYA</t>
  </si>
  <si>
    <t>VANTI SANJEEV</t>
  </si>
  <si>
    <t>13/A</t>
  </si>
  <si>
    <t>KRISHNA GOOD</t>
  </si>
  <si>
    <t>MADHAPPA GOOD</t>
  </si>
  <si>
    <t>29/A</t>
  </si>
  <si>
    <t>MALLA REDDY</t>
  </si>
  <si>
    <t>12/A</t>
  </si>
  <si>
    <t>NARSIMHA REDDY</t>
  </si>
  <si>
    <t>ASHOK REDDY</t>
  </si>
  <si>
    <t>9/C</t>
  </si>
  <si>
    <t>SUMAN REDDY</t>
  </si>
  <si>
    <t>MADHU REDDY</t>
  </si>
  <si>
    <t>23/A/C</t>
  </si>
  <si>
    <t>ANANTH REDDY</t>
  </si>
  <si>
    <t>RAVENDER REDDY</t>
  </si>
  <si>
    <t>21/A</t>
  </si>
  <si>
    <t>SEKHAR REDDY</t>
  </si>
  <si>
    <t>NARENDER REDDY</t>
  </si>
  <si>
    <t>19/A</t>
  </si>
  <si>
    <t>KURMA MALLESH</t>
  </si>
  <si>
    <t>KURMA NAGAIAH</t>
  </si>
  <si>
    <t>17/A</t>
  </si>
  <si>
    <t>SAIKRISHNA GOOD</t>
  </si>
  <si>
    <t>MALLESH GOOD</t>
  </si>
  <si>
    <t>13/C/A</t>
  </si>
  <si>
    <t>OOTLA VENKATIAH</t>
  </si>
  <si>
    <t>OOTLA KRISHANAIAH</t>
  </si>
  <si>
    <t>30/B/E</t>
  </si>
  <si>
    <t>PRATAP REDDY</t>
  </si>
  <si>
    <t>KRISHNA REDDY</t>
  </si>
  <si>
    <t>29/B</t>
  </si>
  <si>
    <t>GORADHANBHAI SENJALIYA</t>
  </si>
  <si>
    <t>LAVJI BHAI</t>
  </si>
  <si>
    <t>RABARIKA</t>
  </si>
  <si>
    <t>KHAMBHA</t>
  </si>
  <si>
    <t>AMRELI</t>
  </si>
  <si>
    <t>GUJARAT</t>
  </si>
  <si>
    <t>4P1</t>
  </si>
  <si>
    <t>DEVASHIBHAI SENJALIYA</t>
  </si>
  <si>
    <t>KARSHAN BHAI</t>
  </si>
  <si>
    <t>52/2P5</t>
  </si>
  <si>
    <t>MEGHAJIBHAI BORAD</t>
  </si>
  <si>
    <t>RAMJIBHAI</t>
  </si>
  <si>
    <t>52/1P2</t>
  </si>
  <si>
    <t>LABHUBHAI SENJALIYA</t>
  </si>
  <si>
    <t>MANAJIBHAI</t>
  </si>
  <si>
    <t>46/1P3</t>
  </si>
  <si>
    <t>DINESHBHAI BORAD</t>
  </si>
  <si>
    <t>52/1P3</t>
  </si>
  <si>
    <t>VASHARAMBHAI</t>
  </si>
  <si>
    <t>LAKSHAMAN BHAI</t>
  </si>
  <si>
    <t>52/2/P2</t>
  </si>
  <si>
    <t>BHARAJBHAI SENJALIYA</t>
  </si>
  <si>
    <t>PRAGAJI BHAI</t>
  </si>
  <si>
    <t>26P1</t>
  </si>
  <si>
    <t>DINESHBHAI SENJALIYA</t>
  </si>
  <si>
    <t>KACHARA BHAI</t>
  </si>
  <si>
    <t>46/1P6</t>
  </si>
  <si>
    <t>PREMJIBHAI SENJALIYA</t>
  </si>
  <si>
    <t>RANCHHODBHAI</t>
  </si>
  <si>
    <t>DILIPBHAI SENJALIYA</t>
  </si>
  <si>
    <t>GAGAJI BHAI</t>
  </si>
  <si>
    <t>SHIVLAL SENJALIYA</t>
  </si>
  <si>
    <t>3P1</t>
  </si>
  <si>
    <t>ASHWIN BHAI SENJALIYA</t>
  </si>
  <si>
    <t>PRAMAJIBHAI</t>
  </si>
  <si>
    <t>GORDHAN BHAI SENJALIYA</t>
  </si>
  <si>
    <t>VALJIBHAI</t>
  </si>
  <si>
    <t>42/3</t>
  </si>
  <si>
    <t>PRAFUL BHAI SENJALIYA</t>
  </si>
  <si>
    <t>LAKHABHAI</t>
  </si>
  <si>
    <t>33P1</t>
  </si>
  <si>
    <t>KALPESHBHAI SENJALIYA</t>
  </si>
  <si>
    <t>33P2</t>
  </si>
  <si>
    <t>JERAMBHAI VORA</t>
  </si>
  <si>
    <t>SHAMJIBHAI</t>
  </si>
  <si>
    <t>32/1P1</t>
  </si>
  <si>
    <t>GOKALBHAI DOBARIYA</t>
  </si>
  <si>
    <t>NAGJIBHAI</t>
  </si>
  <si>
    <t>19P1</t>
  </si>
  <si>
    <t>BALOBHAI DOBARIYA</t>
  </si>
  <si>
    <t>19P3</t>
  </si>
  <si>
    <t>DEVABHAI PARMAR</t>
  </si>
  <si>
    <t>RAGHAV BHAI</t>
  </si>
  <si>
    <t>60P1</t>
  </si>
  <si>
    <t>KANJIBHAI SENJALIYA</t>
  </si>
  <si>
    <t>NATHUBHAI</t>
  </si>
  <si>
    <t>78p6</t>
  </si>
  <si>
    <t>SAVJIBHAI DESAI</t>
  </si>
  <si>
    <t>BHAGWANBHAI</t>
  </si>
  <si>
    <t>18P1</t>
  </si>
  <si>
    <t>NARANABHAI PADSHALA</t>
  </si>
  <si>
    <t>DEVASHIBAI</t>
  </si>
  <si>
    <t>114P1</t>
  </si>
  <si>
    <t>DHIRUBHAI DHOLARIYA</t>
  </si>
  <si>
    <t>VALLABH BHAI</t>
  </si>
  <si>
    <t>101/2P1</t>
  </si>
  <si>
    <t>JAYSUKHBHAI PADSHALA</t>
  </si>
  <si>
    <t>DEVASHIBHAI</t>
  </si>
  <si>
    <t>112P2</t>
  </si>
  <si>
    <t>PRAVINBHAI DHOLAKIYA</t>
  </si>
  <si>
    <t>KALUBHAI</t>
  </si>
  <si>
    <t>73/5P2</t>
  </si>
  <si>
    <t>SUKHABHAI SOSA</t>
  </si>
  <si>
    <t>BHAGWAN BHAI</t>
  </si>
  <si>
    <t>119P1</t>
  </si>
  <si>
    <t>NANJIBHAI SOSA</t>
  </si>
  <si>
    <t>119P2</t>
  </si>
  <si>
    <t>KANCHANBEN</t>
  </si>
  <si>
    <t>VITHALBHAI</t>
  </si>
  <si>
    <t>73/1P2</t>
  </si>
  <si>
    <t>MUKESHBHAI DHOLAKIYA</t>
  </si>
  <si>
    <t>DHERUBHAI</t>
  </si>
  <si>
    <t>1012P3</t>
  </si>
  <si>
    <t>MANJULABEN PADASHALA</t>
  </si>
  <si>
    <t>NARANBHAI</t>
  </si>
  <si>
    <t>114P2</t>
  </si>
  <si>
    <t>DAKSHABEN PADASHALA</t>
  </si>
  <si>
    <t>JAYSUKHBHAI</t>
  </si>
  <si>
    <t>112/3P2</t>
  </si>
  <si>
    <t>RAJESHBHAI DHOLAKIYA</t>
  </si>
  <si>
    <t>DHANJIBHAI</t>
  </si>
  <si>
    <t>105/2</t>
  </si>
  <si>
    <t>AAMRSY</t>
  </si>
  <si>
    <t>GODAR</t>
  </si>
  <si>
    <t>SASKALO</t>
  </si>
  <si>
    <t>DARIMA</t>
  </si>
  <si>
    <t>AMBIKAPUR</t>
  </si>
  <si>
    <t>CHHATISGARH</t>
  </si>
  <si>
    <t>69/3</t>
  </si>
  <si>
    <t>PADDY</t>
  </si>
  <si>
    <t>SHIANKAR</t>
  </si>
  <si>
    <t>RAMBILASH</t>
  </si>
  <si>
    <t>484/32</t>
  </si>
  <si>
    <t>RAMONIYA</t>
  </si>
  <si>
    <t>BIHARI</t>
  </si>
  <si>
    <t>85/3</t>
  </si>
  <si>
    <t>CHUNDIRAM</t>
  </si>
  <si>
    <t>SHUKHIRAM</t>
  </si>
  <si>
    <t>7-/-1</t>
  </si>
  <si>
    <t>KABOTRI</t>
  </si>
  <si>
    <t>BUDHAN</t>
  </si>
  <si>
    <t>292/2</t>
  </si>
  <si>
    <t>JAGDEV</t>
  </si>
  <si>
    <t>RONSUE</t>
  </si>
  <si>
    <t>266/1</t>
  </si>
  <si>
    <t>LAADHOMATI</t>
  </si>
  <si>
    <t>60/7</t>
  </si>
  <si>
    <t>BALDEV SINGH</t>
  </si>
  <si>
    <t>SHADHU</t>
  </si>
  <si>
    <t>144/6</t>
  </si>
  <si>
    <t>TEJBHAN SINGH</t>
  </si>
  <si>
    <t>CHAMARSYE</t>
  </si>
  <si>
    <t>NANKI</t>
  </si>
  <si>
    <t>RUPSYE</t>
  </si>
  <si>
    <t>10-/-3</t>
  </si>
  <si>
    <t>SUDHARAN</t>
  </si>
  <si>
    <t>DHOBALSYE</t>
  </si>
  <si>
    <t>RAMRUP</t>
  </si>
  <si>
    <t>SHIV PARSAD</t>
  </si>
  <si>
    <t>7-/-2</t>
  </si>
  <si>
    <t>NANKAA</t>
  </si>
  <si>
    <t>MANTHER</t>
  </si>
  <si>
    <t>10-/-6</t>
  </si>
  <si>
    <t>KUDAR SINGH</t>
  </si>
  <si>
    <t>KULONE</t>
  </si>
  <si>
    <t>112/8</t>
  </si>
  <si>
    <t>LADDHOMATI</t>
  </si>
  <si>
    <t>BANOHA KUAAR</t>
  </si>
  <si>
    <t>HERASYE</t>
  </si>
  <si>
    <t>AABHIRAM</t>
  </si>
  <si>
    <t>BIRSYE</t>
  </si>
  <si>
    <t>KASHIRAM</t>
  </si>
  <si>
    <t>BALDJAGAT</t>
  </si>
  <si>
    <t>CHET RAM</t>
  </si>
  <si>
    <t>RONSYE</t>
  </si>
  <si>
    <t>28/508</t>
  </si>
  <si>
    <t>SOOBHIT</t>
  </si>
  <si>
    <t>MOHARSYE</t>
  </si>
  <si>
    <t>229/1</t>
  </si>
  <si>
    <t>DHAGRARAM</t>
  </si>
  <si>
    <t>BHAIRARAM</t>
  </si>
  <si>
    <t>400/6/B</t>
  </si>
  <si>
    <t>KAPILDEV</t>
  </si>
  <si>
    <t>BODHAN</t>
  </si>
  <si>
    <t>12/-3</t>
  </si>
  <si>
    <t>JATNI KUAAR</t>
  </si>
  <si>
    <t>SHONDARSYE</t>
  </si>
  <si>
    <t>64/1</t>
  </si>
  <si>
    <t>SHIBHAROS</t>
  </si>
  <si>
    <t>3-/-2</t>
  </si>
  <si>
    <t>SARAKAR SINGH</t>
  </si>
  <si>
    <t>PAATARSYE</t>
  </si>
  <si>
    <t>100/1</t>
  </si>
  <si>
    <t>RAMNARAYAN</t>
  </si>
  <si>
    <t>CHANDU</t>
  </si>
  <si>
    <t>350/1</t>
  </si>
  <si>
    <t>3-/-1</t>
  </si>
  <si>
    <t>SHEYAMPATII</t>
  </si>
  <si>
    <t>SHIVAM</t>
  </si>
  <si>
    <t>23/6</t>
  </si>
  <si>
    <t>KUAAR SINGH</t>
  </si>
  <si>
    <t>MAGAL</t>
  </si>
  <si>
    <t>SOOKHO</t>
  </si>
  <si>
    <t>397/160</t>
  </si>
  <si>
    <t>AAMRIT SINGH</t>
  </si>
  <si>
    <t>RGHWOR</t>
  </si>
  <si>
    <t>12-/-1</t>
  </si>
  <si>
    <t>BASANT</t>
  </si>
  <si>
    <t>RAMDEV</t>
  </si>
  <si>
    <t>12-/-2</t>
  </si>
  <si>
    <t>RAMNATH</t>
  </si>
  <si>
    <t>MOHARSYA</t>
  </si>
  <si>
    <t>305/1</t>
  </si>
  <si>
    <t>KESHO PRASAD</t>
  </si>
  <si>
    <t>396/27</t>
  </si>
  <si>
    <t>JUGESHWAR</t>
  </si>
  <si>
    <t>SUNDARSYE</t>
  </si>
  <si>
    <t>BALDSARANAMI</t>
  </si>
  <si>
    <t>NANDURAM</t>
  </si>
  <si>
    <t>BHAGRAM</t>
  </si>
  <si>
    <t>75/1</t>
  </si>
  <si>
    <t>RAMKUMAR</t>
  </si>
  <si>
    <t>CHADU</t>
  </si>
  <si>
    <t>300/2</t>
  </si>
  <si>
    <t>BIRCHLALA</t>
  </si>
  <si>
    <t>NADUO</t>
  </si>
  <si>
    <t>201/2</t>
  </si>
  <si>
    <t>SOOMAR</t>
  </si>
  <si>
    <t>397/81</t>
  </si>
  <si>
    <t>GHURANTIBAT</t>
  </si>
  <si>
    <t>RAMCHAND</t>
  </si>
  <si>
    <t>MOHARMANYA</t>
  </si>
  <si>
    <t>RAMNARAYO</t>
  </si>
  <si>
    <t>SUSHIL</t>
  </si>
  <si>
    <t>KARAMCHAND</t>
  </si>
  <si>
    <t>SHIV PRASAD</t>
  </si>
  <si>
    <t>BALDJAGAI</t>
  </si>
  <si>
    <t>49/2</t>
  </si>
  <si>
    <t>PANIK RAM</t>
  </si>
  <si>
    <t>TILAK RAM</t>
  </si>
  <si>
    <t>MANMOHAN</t>
  </si>
  <si>
    <t>60/1</t>
  </si>
  <si>
    <t>JAANKAT</t>
  </si>
  <si>
    <t>DELEEP</t>
  </si>
  <si>
    <t>397/620</t>
  </si>
  <si>
    <t>MUKESH KUMAR</t>
  </si>
  <si>
    <t>MAHENDRA SINGH</t>
  </si>
  <si>
    <t>BINARSI</t>
  </si>
  <si>
    <t>HARIDWAR</t>
  </si>
  <si>
    <t>U.K.</t>
  </si>
  <si>
    <t>SRNO.1 MAHI WALA</t>
  </si>
  <si>
    <t>SURENDER TYAGI</t>
  </si>
  <si>
    <t>MAHIPAL SINGH</t>
  </si>
  <si>
    <t>SRNO.2 SADKO WALA</t>
  </si>
  <si>
    <t>SRNO.3 KULDI WALA</t>
  </si>
  <si>
    <t>ARVIND KUMAR</t>
  </si>
  <si>
    <t>RAFAL SINGH</t>
  </si>
  <si>
    <t>SRNO.4 BAG WALA</t>
  </si>
  <si>
    <t>PRAVEEN KUMAR</t>
  </si>
  <si>
    <t>RAKAM SINGH</t>
  </si>
  <si>
    <t>SRNO.5 KERIYO WALA</t>
  </si>
  <si>
    <t>MUKESH TYAGI</t>
  </si>
  <si>
    <t>MOTIRAM TYAGI</t>
  </si>
  <si>
    <t>SRNO.6</t>
  </si>
  <si>
    <t>GAURAV TYAGI</t>
  </si>
  <si>
    <t>SRNO.7</t>
  </si>
  <si>
    <t>RONIT CHAUDHARY</t>
  </si>
  <si>
    <t>PAPU KUMAR</t>
  </si>
  <si>
    <t>SRNO.8 BAG WALA</t>
  </si>
  <si>
    <t>MONU CHAUDHARY</t>
  </si>
  <si>
    <t>JISTER KUMAR</t>
  </si>
  <si>
    <t>SRNO.9 BAGO WALA</t>
  </si>
  <si>
    <t>SANDEEP KUMAR</t>
  </si>
  <si>
    <t>NAKALI CHAUDHARY</t>
  </si>
  <si>
    <t>SRNO.10 GHARO WALA</t>
  </si>
  <si>
    <t>NATHI RAM</t>
  </si>
  <si>
    <t>PAWAN SINGH</t>
  </si>
  <si>
    <t>SRNO.11 KERIYO WALA</t>
  </si>
  <si>
    <t>SATISH THAGELA</t>
  </si>
  <si>
    <t>NOIDA</t>
  </si>
  <si>
    <t>G.B.NAGAR</t>
  </si>
  <si>
    <t>U.P.</t>
  </si>
  <si>
    <t>GUAVA</t>
  </si>
  <si>
    <t>GUAVA LOCAL</t>
  </si>
  <si>
    <t>CHINA ORANGE</t>
  </si>
  <si>
    <t>JAMUN</t>
  </si>
  <si>
    <t>LEMON</t>
  </si>
  <si>
    <t>HARISH PATEL</t>
  </si>
  <si>
    <t>BAJARDIHA</t>
  </si>
  <si>
    <t>MIRZAPUR</t>
  </si>
  <si>
    <t>FIELD 1</t>
  </si>
  <si>
    <t>FIELD 2</t>
  </si>
  <si>
    <t>FIELD 3</t>
  </si>
  <si>
    <t>H.S.YADAV</t>
  </si>
  <si>
    <t>LAKHANPUR</t>
  </si>
  <si>
    <t>AURAIYA</t>
  </si>
  <si>
    <t>ROHIT YADAV(M)</t>
  </si>
  <si>
    <t>H.S.YADAV(M)</t>
  </si>
  <si>
    <t>H.S.YADAV(HORTICULTURE)</t>
  </si>
  <si>
    <t>ROCKY MOHAN(T)</t>
  </si>
  <si>
    <t>GEETA(G)</t>
  </si>
  <si>
    <t>H.S.YADAV(B)</t>
  </si>
  <si>
    <t>ROHIT YADAV(G)</t>
  </si>
  <si>
    <t>GEETA(T)</t>
  </si>
  <si>
    <t>THRIPURARAM</t>
  </si>
  <si>
    <t>NALGONDA</t>
  </si>
  <si>
    <t>CHAITANNA</t>
  </si>
  <si>
    <t>SHIVANNA</t>
  </si>
  <si>
    <t>MADHAR</t>
  </si>
  <si>
    <t>HUSSAIN</t>
  </si>
  <si>
    <t>PREM KUMAR</t>
  </si>
  <si>
    <t>SAIDAIAH</t>
  </si>
  <si>
    <t>GOPI</t>
  </si>
  <si>
    <t>SEENAIAH</t>
  </si>
  <si>
    <t>VIJAY KUMAR</t>
  </si>
  <si>
    <t>SHANKAR REDDY</t>
  </si>
  <si>
    <t>SHIVA REDDY</t>
  </si>
  <si>
    <t>CHIRANJEEVI</t>
  </si>
  <si>
    <t>VENKAIAH</t>
  </si>
  <si>
    <t>LINGAIAH</t>
  </si>
  <si>
    <t>CEENIAH</t>
  </si>
  <si>
    <t>BRAHMAMN</t>
  </si>
  <si>
    <t>PAIAN</t>
  </si>
  <si>
    <t>SHIVAIAH</t>
  </si>
  <si>
    <t>SHIVA KUMAR</t>
  </si>
  <si>
    <t>JANAIAH</t>
  </si>
  <si>
    <t>K.V.SHANKAR</t>
  </si>
  <si>
    <t>K.V.RAMANA</t>
  </si>
  <si>
    <t>SHIVARAJ</t>
  </si>
  <si>
    <t>SHANKARAIAH</t>
  </si>
  <si>
    <t>MANINDERPAL SINGH</t>
  </si>
  <si>
    <t>SUKHDEV SINGH</t>
  </si>
  <si>
    <t>BODIWALA KHARAK SINGH</t>
  </si>
  <si>
    <t>MALOUT</t>
  </si>
  <si>
    <t>MUKTSAR</t>
  </si>
  <si>
    <t>PUNJAB</t>
  </si>
  <si>
    <t>BALRAJ SINGH</t>
  </si>
  <si>
    <t>MEHNDER SINGH</t>
  </si>
  <si>
    <t>GURVINDER SINGH</t>
  </si>
  <si>
    <t>SURJIT SINGH</t>
  </si>
  <si>
    <t>GURPYAR SINGH</t>
  </si>
  <si>
    <t>SWRAJ SINGH</t>
  </si>
  <si>
    <t>HARDEEP SINGH</t>
  </si>
  <si>
    <t>BALKARAN SINGH</t>
  </si>
  <si>
    <t>JAGSEER SINGH</t>
  </si>
  <si>
    <t>BALVEER SINGH</t>
  </si>
  <si>
    <t>KARAMJIT SINGH</t>
  </si>
  <si>
    <t>BALWINDER SINGH</t>
  </si>
  <si>
    <t>GAGANJIT SINGH</t>
  </si>
  <si>
    <t>SUKHJIT SINGH</t>
  </si>
  <si>
    <t>HSNPREET SINGH</t>
  </si>
  <si>
    <t>JASWINDER SINGH</t>
  </si>
  <si>
    <t>KULWINDER SINGH</t>
  </si>
  <si>
    <t>VEER SINGH</t>
  </si>
  <si>
    <t>SANT SINGH</t>
  </si>
  <si>
    <t>GURMEET SINGH</t>
  </si>
  <si>
    <t>DARSHAN SINGH</t>
  </si>
  <si>
    <t>GURPINDER SINGH</t>
  </si>
  <si>
    <t>MANGA SINGH</t>
  </si>
  <si>
    <t>AJAB SINGH</t>
  </si>
  <si>
    <t>GURDIT SINGH</t>
  </si>
  <si>
    <t>KAUR SINGH</t>
  </si>
  <si>
    <t>KARANPAL SINGH</t>
  </si>
  <si>
    <t>SUKHCHAIN SINGH</t>
  </si>
  <si>
    <t>RAMESH MAYANNA</t>
  </si>
  <si>
    <t>BALU</t>
  </si>
  <si>
    <t>KADOLI</t>
  </si>
  <si>
    <t>BELGAVI</t>
  </si>
  <si>
    <t>KARNATAKA</t>
  </si>
  <si>
    <t>AMUL RUTKUTE</t>
  </si>
  <si>
    <t>SHIVAJI</t>
  </si>
  <si>
    <t>PANDAYA RAMAYA</t>
  </si>
  <si>
    <t>NARAYANA</t>
  </si>
  <si>
    <t>YERRABADU</t>
  </si>
  <si>
    <t>KHAMMAM</t>
  </si>
  <si>
    <t>SANDEEP PATIL</t>
  </si>
  <si>
    <t>LAXMAN</t>
  </si>
  <si>
    <t>BENNALI</t>
  </si>
  <si>
    <t>381/1</t>
  </si>
  <si>
    <t>RAJU MAYANNA</t>
  </si>
  <si>
    <t>HUVAPPA</t>
  </si>
  <si>
    <t>557/7</t>
  </si>
  <si>
    <t>ANAND DESAI</t>
  </si>
  <si>
    <t>YESHWANT DESAI</t>
  </si>
  <si>
    <t>MARUTI PATIL</t>
  </si>
  <si>
    <t>YALLAPPA</t>
  </si>
  <si>
    <t>349/1</t>
  </si>
  <si>
    <t>BALU PATIL</t>
  </si>
  <si>
    <t>VAIJU</t>
  </si>
  <si>
    <t>KASHINATH PAWAR</t>
  </si>
  <si>
    <t>TANAJI</t>
  </si>
  <si>
    <t>RAVINDRA DESAI</t>
  </si>
  <si>
    <t>SHIDAGONDA DESAI</t>
  </si>
  <si>
    <t>YALLAPPA PHADAKE</t>
  </si>
  <si>
    <t>CHANDARAM</t>
  </si>
  <si>
    <t>MARUTI HONAGEKAR</t>
  </si>
  <si>
    <t>RAMU HONAGEKAR</t>
  </si>
  <si>
    <t>SANJAY GUDIMANI</t>
  </si>
  <si>
    <t>GANPATI</t>
  </si>
  <si>
    <t>KASHIM MUKKERI</t>
  </si>
  <si>
    <t>NANHESAB</t>
  </si>
  <si>
    <t>DASTGIR MUKKERI</t>
  </si>
  <si>
    <t>PRAKASH FADAKE</t>
  </si>
  <si>
    <t>KALLAPPA</t>
  </si>
  <si>
    <t>KAMANI HONAGEKAR</t>
  </si>
  <si>
    <t>GURUNATH APTEKAR</t>
  </si>
  <si>
    <t>KRUSHNA</t>
  </si>
  <si>
    <t>MALLAPPA MAYANNA</t>
  </si>
  <si>
    <t>TOPANNA PATIL</t>
  </si>
  <si>
    <t>SOMANNA</t>
  </si>
  <si>
    <t>GUNJENATTI</t>
  </si>
  <si>
    <t>553/1</t>
  </si>
  <si>
    <t>NANDU MARVE</t>
  </si>
  <si>
    <t>MALLAPPA</t>
  </si>
  <si>
    <t xml:space="preserve">DILIP NARVEKAR </t>
  </si>
  <si>
    <t>SANTU</t>
  </si>
  <si>
    <t>KALLAPPA PATIL</t>
  </si>
  <si>
    <t>BALAPPA</t>
  </si>
  <si>
    <t>349/2</t>
  </si>
  <si>
    <t>SHRIKANT PATTANSHETTI</t>
  </si>
  <si>
    <t>CHIDAMBAR</t>
  </si>
  <si>
    <t>NINGAPPA FADAKE</t>
  </si>
  <si>
    <t>RAMESH MARGALE</t>
  </si>
  <si>
    <t>MARUTI</t>
  </si>
  <si>
    <t>PARASHRAM UCHUKAR</t>
  </si>
  <si>
    <t>PRASHANT PATIL</t>
  </si>
  <si>
    <t>381/2</t>
  </si>
  <si>
    <t>MALLAPPA DHAIGONDE</t>
  </si>
  <si>
    <t>SIDRAY</t>
  </si>
  <si>
    <t>KALLAPPA MARGALE</t>
  </si>
  <si>
    <t>BALARAM</t>
  </si>
  <si>
    <t>RAVI HONAGEKAR</t>
  </si>
  <si>
    <t>BHIMRAO</t>
  </si>
  <si>
    <t>APPAYYA MARGALE</t>
  </si>
  <si>
    <t>IBRAHIM TASHILDAR</t>
  </si>
  <si>
    <t>MAJID</t>
  </si>
  <si>
    <t>LAXMAN KATAMBLE</t>
  </si>
  <si>
    <t>BHARAMA</t>
  </si>
  <si>
    <t>SHEKHAR PATTANSHETTI</t>
  </si>
  <si>
    <t>BASANGOVDA PATIL</t>
  </si>
  <si>
    <t>MALAGOUDA PATIL</t>
  </si>
  <si>
    <t>AGASGA</t>
  </si>
  <si>
    <t>NINGAPPA RUTKUTE</t>
  </si>
  <si>
    <t>TUKARAM</t>
  </si>
  <si>
    <t>SANGEETA PATIL</t>
  </si>
  <si>
    <t>DIVAKAR</t>
  </si>
  <si>
    <t>UMESH KUTRE</t>
  </si>
  <si>
    <t>MAREPPA</t>
  </si>
  <si>
    <t>PRASHANT HONGAGEKAR</t>
  </si>
  <si>
    <t>BABURAO</t>
  </si>
</sst>
</file>

<file path=xl/styles.xml><?xml version="1.0" encoding="utf-8"?>
<styleSheet xmlns="http://schemas.openxmlformats.org/spreadsheetml/2006/main">
  <numFmts count="1">
    <numFmt numFmtId="164" formatCode="0.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indexed="16"/>
      <name val="Times New Roman"/>
      <family val="1"/>
    </font>
    <font>
      <sz val="11"/>
      <color indexed="18"/>
      <name val="Times New Roman"/>
      <family val="1"/>
    </font>
    <font>
      <sz val="11"/>
      <name val="Times New Roman"/>
      <family val="1"/>
    </font>
    <font>
      <sz val="11"/>
      <color indexed="48"/>
      <name val="Times New Roman"/>
      <family val="1"/>
    </font>
    <font>
      <b/>
      <sz val="16"/>
      <color indexed="16"/>
      <name val="Times New Roman"/>
      <family val="1"/>
    </font>
    <font>
      <b/>
      <i/>
      <sz val="10"/>
      <color rgb="FF000099"/>
      <name val="Times New Roman"/>
      <family val="1"/>
    </font>
    <font>
      <b/>
      <i/>
      <sz val="10"/>
      <color indexed="17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color indexed="14"/>
      <name val="Times New Roman"/>
      <family val="1"/>
    </font>
    <font>
      <b/>
      <i/>
      <sz val="10"/>
      <color indexed="16"/>
      <name val="Times New Roman"/>
      <family val="1"/>
    </font>
    <font>
      <b/>
      <i/>
      <sz val="10"/>
      <color indexed="21"/>
      <name val="Times New Roman"/>
      <family val="1"/>
    </font>
    <font>
      <b/>
      <i/>
      <sz val="10"/>
      <color indexed="10"/>
      <name val="Times New Roman"/>
      <family val="1"/>
    </font>
    <font>
      <b/>
      <i/>
      <sz val="10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i/>
      <sz val="10"/>
      <color indexed="63"/>
      <name val="Times New Roman"/>
      <family val="1"/>
    </font>
    <font>
      <b/>
      <i/>
      <sz val="8"/>
      <color indexed="63"/>
      <name val="Times New Roman"/>
      <family val="1"/>
    </font>
    <font>
      <b/>
      <i/>
      <sz val="8"/>
      <color indexed="10"/>
      <name val="Times New Roman"/>
      <family val="1"/>
    </font>
    <font>
      <sz val="11"/>
      <color theme="1"/>
      <name val="Times New Roman"/>
      <family val="1"/>
    </font>
    <font>
      <b/>
      <sz val="11"/>
      <color rgb="FF000099"/>
      <name val="Times New Roman"/>
      <family val="1"/>
    </font>
    <font>
      <sz val="11"/>
      <color rgb="FFFF0000"/>
      <name val="Times New Roman"/>
      <family val="1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22" fillId="0" borderId="0"/>
  </cellStyleXfs>
  <cellXfs count="79">
    <xf numFmtId="0" fontId="0" fillId="0" borderId="0" xfId="0"/>
    <xf numFmtId="0" fontId="3" fillId="4" borderId="0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left" vertical="center"/>
    </xf>
    <xf numFmtId="0" fontId="4" fillId="6" borderId="0" xfId="0" applyFont="1" applyFill="1" applyBorder="1" applyAlignment="1">
      <alignment horizontal="left" vertical="center"/>
    </xf>
    <xf numFmtId="0" fontId="4" fillId="6" borderId="0" xfId="0" applyFont="1" applyFill="1" applyAlignment="1">
      <alignment horizontal="left" vertical="center"/>
    </xf>
    <xf numFmtId="0" fontId="4" fillId="4" borderId="0" xfId="0" applyFont="1" applyFill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4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/>
    </xf>
    <xf numFmtId="0" fontId="4" fillId="8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4" borderId="0" xfId="0" applyFont="1" applyFill="1" applyBorder="1" applyAlignment="1">
      <alignment horizontal="left" vertical="center"/>
    </xf>
    <xf numFmtId="0" fontId="4" fillId="5" borderId="0" xfId="0" applyFont="1" applyFill="1" applyAlignment="1">
      <alignment horizontal="left" vertical="center"/>
    </xf>
    <xf numFmtId="0" fontId="10" fillId="9" borderId="5" xfId="0" applyFont="1" applyFill="1" applyBorder="1" applyAlignment="1">
      <alignment horizontal="left" vertical="center" wrapText="1"/>
    </xf>
    <xf numFmtId="0" fontId="14" fillId="9" borderId="5" xfId="0" applyFont="1" applyFill="1" applyBorder="1" applyAlignment="1">
      <alignment horizontal="left" vertical="center" wrapText="1"/>
    </xf>
    <xf numFmtId="0" fontId="16" fillId="9" borderId="5" xfId="0" applyFont="1" applyFill="1" applyBorder="1" applyAlignment="1">
      <alignment horizontal="left" vertical="center"/>
    </xf>
    <xf numFmtId="0" fontId="13" fillId="9" borderId="5" xfId="0" applyFont="1" applyFill="1" applyBorder="1" applyAlignment="1">
      <alignment horizontal="center"/>
    </xf>
    <xf numFmtId="0" fontId="16" fillId="9" borderId="6" xfId="0" applyFont="1" applyFill="1" applyBorder="1" applyAlignment="1">
      <alignment horizontal="left" vertical="center"/>
    </xf>
    <xf numFmtId="0" fontId="11" fillId="9" borderId="5" xfId="0" applyFont="1" applyFill="1" applyBorder="1" applyAlignment="1">
      <alignment horizontal="left" vertical="center"/>
    </xf>
    <xf numFmtId="0" fontId="13" fillId="9" borderId="5" xfId="0" applyFont="1" applyFill="1" applyBorder="1" applyAlignment="1">
      <alignment horizontal="left" vertical="center"/>
    </xf>
    <xf numFmtId="0" fontId="8" fillId="9" borderId="7" xfId="0" applyFont="1" applyFill="1" applyBorder="1" applyAlignment="1">
      <alignment horizontal="left" vertical="center"/>
    </xf>
    <xf numFmtId="0" fontId="16" fillId="9" borderId="8" xfId="0" applyFont="1" applyFill="1" applyBorder="1" applyAlignment="1">
      <alignment horizontal="left" vertical="center"/>
    </xf>
    <xf numFmtId="0" fontId="19" fillId="0" borderId="0" xfId="0" applyFont="1" applyBorder="1"/>
    <xf numFmtId="0" fontId="19" fillId="0" borderId="0" xfId="0" applyFont="1"/>
    <xf numFmtId="0" fontId="10" fillId="9" borderId="13" xfId="0" applyFont="1" applyFill="1" applyBorder="1" applyAlignment="1">
      <alignment horizontal="left" vertical="center"/>
    </xf>
    <xf numFmtId="0" fontId="14" fillId="9" borderId="13" xfId="0" applyFont="1" applyFill="1" applyBorder="1" applyAlignment="1">
      <alignment horizontal="left" vertical="center" wrapText="1"/>
    </xf>
    <xf numFmtId="0" fontId="16" fillId="9" borderId="13" xfId="0" applyFont="1" applyFill="1" applyBorder="1" applyAlignment="1">
      <alignment horizontal="center" vertical="center"/>
    </xf>
    <xf numFmtId="0" fontId="13" fillId="9" borderId="13" xfId="0" applyFont="1" applyFill="1" applyBorder="1" applyAlignment="1">
      <alignment horizontal="center"/>
    </xf>
    <xf numFmtId="0" fontId="16" fillId="9" borderId="13" xfId="0" applyFont="1" applyFill="1" applyBorder="1" applyAlignment="1">
      <alignment horizontal="left" vertical="center"/>
    </xf>
    <xf numFmtId="0" fontId="14" fillId="9" borderId="0" xfId="0" applyFont="1" applyFill="1" applyBorder="1" applyAlignment="1">
      <alignment horizontal="left" vertical="center" wrapText="1"/>
    </xf>
    <xf numFmtId="0" fontId="11" fillId="9" borderId="13" xfId="0" applyFont="1" applyFill="1" applyBorder="1" applyAlignment="1">
      <alignment horizontal="left" vertical="center"/>
    </xf>
    <xf numFmtId="0" fontId="13" fillId="9" borderId="13" xfId="0" applyFont="1" applyFill="1" applyBorder="1" applyAlignment="1">
      <alignment horizontal="left" vertical="center"/>
    </xf>
    <xf numFmtId="0" fontId="8" fillId="9" borderId="14" xfId="0" applyFont="1" applyFill="1" applyBorder="1" applyAlignment="1">
      <alignment horizontal="left" vertical="center"/>
    </xf>
    <xf numFmtId="0" fontId="14" fillId="9" borderId="10" xfId="0" applyFont="1" applyFill="1" applyBorder="1" applyAlignment="1">
      <alignment horizontal="left" vertical="center" wrapText="1"/>
    </xf>
    <xf numFmtId="0" fontId="20" fillId="0" borderId="8" xfId="0" quotePrefix="1" applyFont="1" applyBorder="1" applyAlignment="1">
      <alignment horizontal="center" vertical="center"/>
    </xf>
    <xf numFmtId="0" fontId="19" fillId="0" borderId="8" xfId="0" applyFont="1" applyBorder="1"/>
    <xf numFmtId="0" fontId="19" fillId="0" borderId="8" xfId="0" applyFont="1" applyBorder="1" applyAlignment="1">
      <alignment horizontal="center" vertical="center"/>
    </xf>
    <xf numFmtId="164" fontId="19" fillId="0" borderId="8" xfId="0" applyNumberFormat="1" applyFont="1" applyBorder="1" applyAlignment="1">
      <alignment horizontal="center" vertical="center"/>
    </xf>
    <xf numFmtId="2" fontId="19" fillId="0" borderId="8" xfId="0" applyNumberFormat="1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164" fontId="19" fillId="0" borderId="8" xfId="0" applyNumberFormat="1" applyFont="1" applyBorder="1" applyAlignment="1">
      <alignment horizontal="center"/>
    </xf>
    <xf numFmtId="0" fontId="19" fillId="0" borderId="0" xfId="0" applyFont="1" applyAlignment="1">
      <alignment horizontal="center"/>
    </xf>
    <xf numFmtId="16" fontId="19" fillId="0" borderId="8" xfId="0" applyNumberFormat="1" applyFont="1" applyBorder="1"/>
    <xf numFmtId="164" fontId="19" fillId="0" borderId="0" xfId="0" applyNumberFormat="1" applyFont="1" applyAlignment="1">
      <alignment horizontal="center" vertical="center"/>
    </xf>
    <xf numFmtId="2" fontId="19" fillId="0" borderId="0" xfId="0" applyNumberFormat="1" applyFont="1" applyAlignment="1">
      <alignment horizontal="center"/>
    </xf>
    <xf numFmtId="0" fontId="13" fillId="9" borderId="4" xfId="0" applyFont="1" applyFill="1" applyBorder="1" applyAlignment="1">
      <alignment horizontal="left" vertical="center"/>
    </xf>
    <xf numFmtId="0" fontId="13" fillId="9" borderId="12" xfId="0" applyFont="1" applyFill="1" applyBorder="1" applyAlignment="1">
      <alignment horizontal="left" vertical="center"/>
    </xf>
    <xf numFmtId="0" fontId="14" fillId="9" borderId="5" xfId="0" applyFont="1" applyFill="1" applyBorder="1" applyAlignment="1">
      <alignment horizontal="left" vertical="center" wrapText="1"/>
    </xf>
    <xf numFmtId="0" fontId="14" fillId="9" borderId="13" xfId="0" applyFont="1" applyFill="1" applyBorder="1" applyAlignment="1">
      <alignment horizontal="left" vertical="center" wrapText="1"/>
    </xf>
    <xf numFmtId="0" fontId="11" fillId="9" borderId="2" xfId="0" applyFont="1" applyFill="1" applyBorder="1" applyAlignment="1">
      <alignment horizontal="left" vertical="center"/>
    </xf>
    <xf numFmtId="0" fontId="11" fillId="9" borderId="10" xfId="0" applyFont="1" applyFill="1" applyBorder="1" applyAlignment="1">
      <alignment horizontal="left" vertical="center"/>
    </xf>
    <xf numFmtId="0" fontId="12" fillId="9" borderId="3" xfId="0" applyFont="1" applyFill="1" applyBorder="1" applyAlignment="1">
      <alignment horizontal="left" vertical="center" wrapText="1"/>
    </xf>
    <xf numFmtId="0" fontId="12" fillId="9" borderId="11" xfId="0" applyFont="1" applyFill="1" applyBorder="1" applyAlignment="1">
      <alignment horizontal="left" vertical="center" wrapText="1"/>
    </xf>
    <xf numFmtId="0" fontId="13" fillId="9" borderId="2" xfId="0" applyFont="1" applyFill="1" applyBorder="1" applyAlignment="1">
      <alignment horizontal="left" vertical="center"/>
    </xf>
    <xf numFmtId="0" fontId="13" fillId="9" borderId="10" xfId="0" applyFont="1" applyFill="1" applyBorder="1" applyAlignment="1">
      <alignment horizontal="left" vertical="center"/>
    </xf>
    <xf numFmtId="0" fontId="14" fillId="9" borderId="2" xfId="0" applyFont="1" applyFill="1" applyBorder="1" applyAlignment="1">
      <alignment horizontal="left" vertical="center"/>
    </xf>
    <xf numFmtId="0" fontId="14" fillId="9" borderId="10" xfId="0" applyFont="1" applyFill="1" applyBorder="1" applyAlignment="1">
      <alignment horizontal="left" vertical="center"/>
    </xf>
    <xf numFmtId="0" fontId="15" fillId="9" borderId="2" xfId="0" applyFont="1" applyFill="1" applyBorder="1" applyAlignment="1">
      <alignment horizontal="left" vertical="center"/>
    </xf>
    <xf numFmtId="0" fontId="15" fillId="9" borderId="10" xfId="0" applyFont="1" applyFill="1" applyBorder="1" applyAlignment="1">
      <alignment horizontal="left" vertical="center"/>
    </xf>
    <xf numFmtId="0" fontId="15" fillId="9" borderId="3" xfId="0" applyFont="1" applyFill="1" applyBorder="1" applyAlignment="1">
      <alignment horizontal="left" vertical="center"/>
    </xf>
    <xf numFmtId="0" fontId="15" fillId="9" borderId="11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17" fontId="6" fillId="4" borderId="0" xfId="0" applyNumberFormat="1" applyFont="1" applyFill="1" applyBorder="1" applyAlignment="1">
      <alignment horizontal="left" vertical="center"/>
    </xf>
    <xf numFmtId="0" fontId="7" fillId="9" borderId="1" xfId="0" applyFont="1" applyFill="1" applyBorder="1" applyAlignment="1">
      <alignment horizontal="left" vertical="center"/>
    </xf>
    <xf numFmtId="0" fontId="7" fillId="9" borderId="9" xfId="0" applyFont="1" applyFill="1" applyBorder="1" applyAlignment="1">
      <alignment horizontal="left" vertical="center"/>
    </xf>
    <xf numFmtId="0" fontId="8" fillId="9" borderId="2" xfId="0" applyFont="1" applyFill="1" applyBorder="1" applyAlignment="1">
      <alignment horizontal="left" vertical="center" wrapText="1"/>
    </xf>
    <xf numFmtId="0" fontId="8" fillId="9" borderId="10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left" vertical="center"/>
    </xf>
    <xf numFmtId="0" fontId="20" fillId="0" borderId="15" xfId="0" quotePrefix="1" applyFont="1" applyBorder="1" applyAlignment="1">
      <alignment horizontal="center" vertical="center"/>
    </xf>
    <xf numFmtId="0" fontId="19" fillId="0" borderId="15" xfId="0" applyFont="1" applyBorder="1" applyAlignment="1">
      <alignment horizontal="center"/>
    </xf>
    <xf numFmtId="2" fontId="19" fillId="0" borderId="15" xfId="0" applyNumberFormat="1" applyFont="1" applyBorder="1" applyAlignment="1">
      <alignment horizontal="center"/>
    </xf>
    <xf numFmtId="0" fontId="21" fillId="0" borderId="8" xfId="0" applyFont="1" applyBorder="1"/>
    <xf numFmtId="164" fontId="21" fillId="0" borderId="8" xfId="0" applyNumberFormat="1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2" fontId="21" fillId="0" borderId="8" xfId="0" applyNumberFormat="1" applyFont="1" applyBorder="1" applyAlignment="1">
      <alignment horizontal="center"/>
    </xf>
  </cellXfs>
  <cellStyles count="4">
    <cellStyle name="Normal" xfId="0" builtinId="0"/>
    <cellStyle name="Normal 2" xfId="1"/>
    <cellStyle name="Normal 2 3" xfId="2"/>
    <cellStyle name="Normal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256"/>
  <sheetViews>
    <sheetView tabSelected="1" zoomScale="120" zoomScaleNormal="120" workbookViewId="0">
      <pane xSplit="6" ySplit="4" topLeftCell="I5" activePane="bottomRight" state="frozen"/>
      <selection pane="topRight" activeCell="H1" sqref="H1"/>
      <selection pane="bottomLeft" activeCell="A5" sqref="A5"/>
      <selection pane="bottomRight" activeCell="P13" sqref="P13"/>
    </sheetView>
  </sheetViews>
  <sheetFormatPr defaultRowHeight="18" customHeight="1"/>
  <cols>
    <col min="1" max="1" width="8.85546875" style="25" customWidth="1"/>
    <col min="2" max="2" width="27.85546875" style="25" customWidth="1"/>
    <col min="3" max="3" width="20.85546875" style="25" customWidth="1"/>
    <col min="4" max="4" width="22.140625" style="25" customWidth="1"/>
    <col min="5" max="5" width="18.5703125" style="25" customWidth="1"/>
    <col min="6" max="6" width="18.85546875" style="25" customWidth="1"/>
    <col min="7" max="7" width="25.7109375" style="25" customWidth="1"/>
    <col min="8" max="8" width="23.5703125" style="25" customWidth="1"/>
    <col min="9" max="9" width="13.5703125" style="25" customWidth="1"/>
    <col min="10" max="10" width="7.7109375" style="42" bestFit="1" customWidth="1"/>
    <col min="11" max="11" width="9.140625" style="42"/>
    <col min="12" max="12" width="6.5703125" style="25" bestFit="1" customWidth="1"/>
    <col min="13" max="13" width="5.140625" style="25" bestFit="1" customWidth="1"/>
    <col min="14" max="14" width="12.5703125" style="44" customWidth="1"/>
    <col min="15" max="15" width="5.140625" style="25" bestFit="1" customWidth="1"/>
    <col min="16" max="16" width="12.85546875" style="44" bestFit="1" customWidth="1"/>
    <col min="17" max="17" width="9.140625" style="25"/>
    <col min="18" max="19" width="9.140625" style="44"/>
    <col min="20" max="20" width="9.140625" style="25"/>
    <col min="21" max="21" width="9.140625" style="44"/>
    <col min="22" max="25" width="9.140625" style="25"/>
    <col min="26" max="26" width="9.140625" style="24"/>
    <col min="27" max="16384" width="9.140625" style="25"/>
  </cols>
  <sheetData>
    <row r="1" spans="1:26" s="12" customFormat="1" ht="18" customHeight="1">
      <c r="A1" s="64" t="s">
        <v>0</v>
      </c>
      <c r="B1" s="64"/>
      <c r="C1" s="64"/>
      <c r="D1" s="1"/>
      <c r="E1" s="2"/>
      <c r="F1" s="3"/>
      <c r="G1" s="4"/>
      <c r="H1" s="3"/>
      <c r="I1" s="3"/>
      <c r="J1" s="5"/>
      <c r="K1" s="5"/>
      <c r="L1" s="6"/>
      <c r="M1" s="7"/>
      <c r="N1" s="7"/>
      <c r="O1" s="7"/>
      <c r="P1" s="8" t="s">
        <v>1</v>
      </c>
      <c r="Q1" s="9"/>
      <c r="R1" s="10"/>
      <c r="S1" s="10"/>
      <c r="T1" s="7"/>
      <c r="U1" s="7" t="s">
        <v>1</v>
      </c>
      <c r="V1" s="9"/>
      <c r="W1" s="9"/>
      <c r="X1" s="9"/>
      <c r="Y1" s="10"/>
      <c r="Z1" s="11"/>
    </row>
    <row r="2" spans="1:26" s="12" customFormat="1" ht="18" customHeight="1" thickBot="1">
      <c r="A2" s="65">
        <v>45017</v>
      </c>
      <c r="B2" s="65"/>
      <c r="C2" s="65"/>
      <c r="D2" s="13"/>
      <c r="E2" s="14"/>
      <c r="F2" s="3"/>
      <c r="G2" s="3"/>
      <c r="H2" s="4"/>
      <c r="I2" s="4"/>
      <c r="J2" s="5"/>
      <c r="K2" s="5"/>
      <c r="L2" s="6"/>
      <c r="M2" s="7"/>
      <c r="N2" s="7"/>
      <c r="O2" s="7"/>
      <c r="P2" s="8"/>
      <c r="Q2" s="9"/>
      <c r="R2" s="10"/>
      <c r="S2" s="10"/>
      <c r="T2" s="7"/>
      <c r="U2" s="7"/>
      <c r="V2" s="9"/>
      <c r="W2" s="9"/>
      <c r="X2" s="9"/>
      <c r="Y2" s="10"/>
      <c r="Z2" s="11"/>
    </row>
    <row r="3" spans="1:26" ht="18" customHeight="1">
      <c r="A3" s="66" t="s">
        <v>2</v>
      </c>
      <c r="B3" s="68" t="s">
        <v>3</v>
      </c>
      <c r="C3" s="70" t="s">
        <v>4</v>
      </c>
      <c r="D3" s="52" t="s">
        <v>5</v>
      </c>
      <c r="E3" s="54" t="s">
        <v>6</v>
      </c>
      <c r="F3" s="56" t="s">
        <v>7</v>
      </c>
      <c r="G3" s="58" t="s">
        <v>8</v>
      </c>
      <c r="H3" s="60" t="s">
        <v>9</v>
      </c>
      <c r="I3" s="62" t="s">
        <v>10</v>
      </c>
      <c r="J3" s="48" t="s">
        <v>11</v>
      </c>
      <c r="K3" s="15" t="s">
        <v>12</v>
      </c>
      <c r="L3" s="50" t="s">
        <v>13</v>
      </c>
      <c r="M3" s="16"/>
      <c r="N3" s="17" t="s">
        <v>14</v>
      </c>
      <c r="O3" s="17"/>
      <c r="P3" s="18" t="s">
        <v>15</v>
      </c>
      <c r="Q3" s="17"/>
      <c r="R3" s="17" t="s">
        <v>16</v>
      </c>
      <c r="S3" s="19"/>
      <c r="T3" s="20" t="s">
        <v>17</v>
      </c>
      <c r="U3" s="19"/>
      <c r="V3" s="21" t="s">
        <v>18</v>
      </c>
      <c r="W3" s="19"/>
      <c r="X3" s="22" t="s">
        <v>19</v>
      </c>
      <c r="Y3" s="23"/>
    </row>
    <row r="4" spans="1:26" ht="18" customHeight="1">
      <c r="A4" s="67"/>
      <c r="B4" s="69"/>
      <c r="C4" s="71"/>
      <c r="D4" s="53"/>
      <c r="E4" s="55"/>
      <c r="F4" s="57"/>
      <c r="G4" s="59"/>
      <c r="H4" s="61"/>
      <c r="I4" s="63"/>
      <c r="J4" s="49"/>
      <c r="K4" s="26" t="s">
        <v>20</v>
      </c>
      <c r="L4" s="51"/>
      <c r="M4" s="27" t="s">
        <v>21</v>
      </c>
      <c r="N4" s="28" t="s">
        <v>22</v>
      </c>
      <c r="O4" s="27" t="s">
        <v>21</v>
      </c>
      <c r="P4" s="29" t="s">
        <v>23</v>
      </c>
      <c r="Q4" s="27" t="s">
        <v>21</v>
      </c>
      <c r="R4" s="30" t="s">
        <v>24</v>
      </c>
      <c r="S4" s="31" t="s">
        <v>21</v>
      </c>
      <c r="T4" s="32" t="s">
        <v>24</v>
      </c>
      <c r="U4" s="31" t="s">
        <v>21</v>
      </c>
      <c r="V4" s="33" t="s">
        <v>24</v>
      </c>
      <c r="W4" s="31" t="s">
        <v>21</v>
      </c>
      <c r="X4" s="34" t="s">
        <v>24</v>
      </c>
      <c r="Y4" s="35" t="s">
        <v>21</v>
      </c>
    </row>
    <row r="5" spans="1:26" s="42" customFormat="1" ht="18" customHeight="1">
      <c r="A5" s="36">
        <v>1</v>
      </c>
      <c r="B5" s="37" t="s">
        <v>25</v>
      </c>
      <c r="C5" s="37" t="s">
        <v>26</v>
      </c>
      <c r="D5" s="37" t="s">
        <v>27</v>
      </c>
      <c r="E5" s="37" t="s">
        <v>28</v>
      </c>
      <c r="F5" s="37" t="s">
        <v>29</v>
      </c>
      <c r="G5" s="37" t="s">
        <v>30</v>
      </c>
      <c r="H5" s="37" t="s">
        <v>31</v>
      </c>
      <c r="I5" s="37" t="s">
        <v>32</v>
      </c>
      <c r="J5" s="39">
        <v>7.9</v>
      </c>
      <c r="K5" s="38">
        <v>0.51</v>
      </c>
      <c r="L5" s="40"/>
      <c r="M5" s="41"/>
      <c r="N5" s="40"/>
      <c r="O5" s="41"/>
      <c r="P5" s="40"/>
      <c r="Q5" s="41"/>
      <c r="R5" s="40">
        <v>4.1740000000000004</v>
      </c>
      <c r="S5" s="41" t="str">
        <f t="shared" ref="S5:S68" si="0">IF(R5&gt;0.6,"S","D")</f>
        <v>S</v>
      </c>
      <c r="T5" s="40">
        <v>3.4020000000000001</v>
      </c>
      <c r="U5" s="41" t="str">
        <f t="shared" ref="U5:U68" si="1">IF(T5&gt;0.2,"S","D")</f>
        <v>S</v>
      </c>
      <c r="V5" s="40">
        <v>7.6639999999999997</v>
      </c>
      <c r="W5" s="41" t="str">
        <f t="shared" ref="W5:W68" si="2">IF(V5&gt;4.5,"S","D")</f>
        <v>S</v>
      </c>
      <c r="X5" s="40">
        <v>16.39</v>
      </c>
      <c r="Y5" s="41" t="str">
        <f t="shared" ref="Y5:Y68" si="3">IF(X5&gt;2,"S","D")</f>
        <v>S</v>
      </c>
      <c r="Z5" s="24"/>
    </row>
    <row r="6" spans="1:26" s="42" customFormat="1" ht="18" customHeight="1">
      <c r="A6" s="36">
        <v>2</v>
      </c>
      <c r="B6" s="37" t="s">
        <v>33</v>
      </c>
      <c r="C6" s="37" t="s">
        <v>34</v>
      </c>
      <c r="D6" s="37" t="s">
        <v>27</v>
      </c>
      <c r="E6" s="37" t="s">
        <v>28</v>
      </c>
      <c r="F6" s="37" t="s">
        <v>29</v>
      </c>
      <c r="G6" s="37" t="s">
        <v>30</v>
      </c>
      <c r="H6" s="37" t="s">
        <v>35</v>
      </c>
      <c r="I6" s="37" t="s">
        <v>32</v>
      </c>
      <c r="J6" s="43">
        <v>8.1</v>
      </c>
      <c r="K6" s="41">
        <v>0.49</v>
      </c>
      <c r="L6" s="41"/>
      <c r="M6" s="37"/>
      <c r="N6" s="37"/>
      <c r="O6" s="37"/>
      <c r="P6" s="41"/>
      <c r="Q6" s="37"/>
      <c r="R6" s="40">
        <v>3.8180000000000001</v>
      </c>
      <c r="S6" s="41" t="str">
        <f t="shared" si="0"/>
        <v>S</v>
      </c>
      <c r="T6" s="40">
        <v>3.758</v>
      </c>
      <c r="U6" s="41" t="str">
        <f t="shared" si="1"/>
        <v>S</v>
      </c>
      <c r="V6" s="40">
        <v>7.5359999999999996</v>
      </c>
      <c r="W6" s="41" t="str">
        <f t="shared" si="2"/>
        <v>S</v>
      </c>
      <c r="X6" s="40">
        <v>16.29</v>
      </c>
      <c r="Y6" s="41" t="str">
        <f t="shared" si="3"/>
        <v>S</v>
      </c>
      <c r="Z6" s="24"/>
    </row>
    <row r="7" spans="1:26" s="42" customFormat="1" ht="18" customHeight="1">
      <c r="A7" s="36">
        <v>3</v>
      </c>
      <c r="B7" s="37" t="s">
        <v>36</v>
      </c>
      <c r="C7" s="37" t="s">
        <v>37</v>
      </c>
      <c r="D7" s="37" t="s">
        <v>27</v>
      </c>
      <c r="E7" s="37" t="s">
        <v>28</v>
      </c>
      <c r="F7" s="37" t="s">
        <v>29</v>
      </c>
      <c r="G7" s="37" t="s">
        <v>30</v>
      </c>
      <c r="H7" s="37" t="s">
        <v>38</v>
      </c>
      <c r="I7" s="37" t="s">
        <v>32</v>
      </c>
      <c r="J7" s="43">
        <v>8.1</v>
      </c>
      <c r="K7" s="41">
        <v>0.39</v>
      </c>
      <c r="L7" s="41"/>
      <c r="M7" s="37"/>
      <c r="N7" s="37"/>
      <c r="O7" s="37"/>
      <c r="P7" s="41"/>
      <c r="Q7" s="37"/>
      <c r="R7" s="40">
        <v>3.4039999999999999</v>
      </c>
      <c r="S7" s="41" t="str">
        <f t="shared" si="0"/>
        <v>S</v>
      </c>
      <c r="T7" s="40">
        <v>2.98</v>
      </c>
      <c r="U7" s="41" t="str">
        <f t="shared" si="1"/>
        <v>S</v>
      </c>
      <c r="V7" s="40">
        <v>7.0839999999999996</v>
      </c>
      <c r="W7" s="41" t="str">
        <f t="shared" si="2"/>
        <v>S</v>
      </c>
      <c r="X7" s="40">
        <v>15.98</v>
      </c>
      <c r="Y7" s="41" t="str">
        <f t="shared" si="3"/>
        <v>S</v>
      </c>
      <c r="Z7" s="24"/>
    </row>
    <row r="8" spans="1:26" s="42" customFormat="1" ht="18" customHeight="1">
      <c r="A8" s="36">
        <v>4</v>
      </c>
      <c r="B8" s="37" t="s">
        <v>39</v>
      </c>
      <c r="C8" s="37" t="s">
        <v>40</v>
      </c>
      <c r="D8" s="37" t="s">
        <v>27</v>
      </c>
      <c r="E8" s="37" t="s">
        <v>28</v>
      </c>
      <c r="F8" s="37" t="s">
        <v>29</v>
      </c>
      <c r="G8" s="37" t="s">
        <v>30</v>
      </c>
      <c r="H8" s="37" t="s">
        <v>41</v>
      </c>
      <c r="I8" s="37" t="s">
        <v>32</v>
      </c>
      <c r="J8" s="43">
        <v>8</v>
      </c>
      <c r="K8" s="41">
        <v>0.41</v>
      </c>
      <c r="L8" s="41"/>
      <c r="M8" s="37"/>
      <c r="N8" s="37"/>
      <c r="O8" s="37"/>
      <c r="P8" s="41"/>
      <c r="Q8" s="37"/>
      <c r="R8" s="40">
        <v>3.3159999999999998</v>
      </c>
      <c r="S8" s="41" t="str">
        <f t="shared" si="0"/>
        <v>S</v>
      </c>
      <c r="T8" s="40">
        <v>3.9740000000000002</v>
      </c>
      <c r="U8" s="41" t="str">
        <f t="shared" si="1"/>
        <v>S</v>
      </c>
      <c r="V8" s="40">
        <v>6.3079999999999998</v>
      </c>
      <c r="W8" s="41" t="str">
        <f t="shared" si="2"/>
        <v>S</v>
      </c>
      <c r="X8" s="40">
        <v>16.510000000000002</v>
      </c>
      <c r="Y8" s="41" t="str">
        <f t="shared" si="3"/>
        <v>S</v>
      </c>
      <c r="Z8" s="24"/>
    </row>
    <row r="9" spans="1:26" s="42" customFormat="1" ht="18" customHeight="1">
      <c r="A9" s="36">
        <v>5</v>
      </c>
      <c r="B9" s="37" t="s">
        <v>42</v>
      </c>
      <c r="C9" s="37" t="s">
        <v>43</v>
      </c>
      <c r="D9" s="37" t="s">
        <v>27</v>
      </c>
      <c r="E9" s="37" t="s">
        <v>28</v>
      </c>
      <c r="F9" s="37" t="s">
        <v>29</v>
      </c>
      <c r="G9" s="37" t="s">
        <v>30</v>
      </c>
      <c r="H9" s="37" t="s">
        <v>44</v>
      </c>
      <c r="I9" s="37" t="s">
        <v>32</v>
      </c>
      <c r="J9" s="43">
        <v>8.1999999999999993</v>
      </c>
      <c r="K9" s="41">
        <v>0.28999999999999998</v>
      </c>
      <c r="L9" s="41"/>
      <c r="M9" s="37"/>
      <c r="N9" s="37"/>
      <c r="O9" s="37"/>
      <c r="P9" s="41"/>
      <c r="Q9" s="37"/>
      <c r="R9" s="40">
        <v>3.15</v>
      </c>
      <c r="S9" s="41" t="str">
        <f t="shared" si="0"/>
        <v>S</v>
      </c>
      <c r="T9" s="40">
        <v>4.0999999999999996</v>
      </c>
      <c r="U9" s="41" t="str">
        <f t="shared" si="1"/>
        <v>S</v>
      </c>
      <c r="V9" s="40">
        <v>6.3079999999999998</v>
      </c>
      <c r="W9" s="41" t="str">
        <f t="shared" si="2"/>
        <v>S</v>
      </c>
      <c r="X9" s="40">
        <v>16.690000000000001</v>
      </c>
      <c r="Y9" s="41" t="str">
        <f t="shared" si="3"/>
        <v>S</v>
      </c>
      <c r="Z9" s="24"/>
    </row>
    <row r="10" spans="1:26" s="42" customFormat="1" ht="18" customHeight="1">
      <c r="A10" s="36">
        <v>6</v>
      </c>
      <c r="B10" s="37" t="s">
        <v>45</v>
      </c>
      <c r="C10" s="37" t="s">
        <v>46</v>
      </c>
      <c r="D10" s="37" t="s">
        <v>27</v>
      </c>
      <c r="E10" s="37" t="s">
        <v>28</v>
      </c>
      <c r="F10" s="37" t="s">
        <v>29</v>
      </c>
      <c r="G10" s="37" t="s">
        <v>30</v>
      </c>
      <c r="H10" s="37" t="s">
        <v>47</v>
      </c>
      <c r="I10" s="37" t="s">
        <v>32</v>
      </c>
      <c r="J10" s="43">
        <v>8.1999999999999993</v>
      </c>
      <c r="K10" s="41">
        <v>0.27</v>
      </c>
      <c r="L10" s="41"/>
      <c r="M10" s="37"/>
      <c r="N10" s="37"/>
      <c r="O10" s="37"/>
      <c r="P10" s="41"/>
      <c r="Q10" s="37"/>
      <c r="R10" s="40">
        <v>2.1659999999999999</v>
      </c>
      <c r="S10" s="41" t="str">
        <f t="shared" si="0"/>
        <v>S</v>
      </c>
      <c r="T10" s="40">
        <v>3.46</v>
      </c>
      <c r="U10" s="41" t="str">
        <f t="shared" si="1"/>
        <v>S</v>
      </c>
      <c r="V10" s="40">
        <v>5.92</v>
      </c>
      <c r="W10" s="41" t="str">
        <f t="shared" si="2"/>
        <v>S</v>
      </c>
      <c r="X10" s="40">
        <v>16.329999999999998</v>
      </c>
      <c r="Y10" s="41" t="str">
        <f t="shared" si="3"/>
        <v>S</v>
      </c>
      <c r="Z10" s="24"/>
    </row>
    <row r="11" spans="1:26" s="42" customFormat="1" ht="18" customHeight="1">
      <c r="A11" s="36">
        <v>7</v>
      </c>
      <c r="B11" s="37" t="s">
        <v>48</v>
      </c>
      <c r="C11" s="37" t="s">
        <v>49</v>
      </c>
      <c r="D11" s="37" t="s">
        <v>27</v>
      </c>
      <c r="E11" s="37" t="s">
        <v>28</v>
      </c>
      <c r="F11" s="37" t="s">
        <v>29</v>
      </c>
      <c r="G11" s="37" t="s">
        <v>30</v>
      </c>
      <c r="H11" s="37" t="s">
        <v>50</v>
      </c>
      <c r="I11" s="37" t="s">
        <v>32</v>
      </c>
      <c r="J11" s="43">
        <v>8.1999999999999993</v>
      </c>
      <c r="K11" s="41">
        <v>0.36</v>
      </c>
      <c r="L11" s="41"/>
      <c r="M11" s="37"/>
      <c r="N11" s="37"/>
      <c r="O11" s="37"/>
      <c r="P11" s="41"/>
      <c r="Q11" s="37"/>
      <c r="R11" s="40">
        <v>2.8980000000000001</v>
      </c>
      <c r="S11" s="41" t="str">
        <f t="shared" si="0"/>
        <v>S</v>
      </c>
      <c r="T11" s="40">
        <v>3.78</v>
      </c>
      <c r="U11" s="41" t="str">
        <f t="shared" si="1"/>
        <v>S</v>
      </c>
      <c r="V11" s="40">
        <v>4.5</v>
      </c>
      <c r="W11" s="41" t="str">
        <f t="shared" si="2"/>
        <v>D</v>
      </c>
      <c r="X11" s="40">
        <v>16.98</v>
      </c>
      <c r="Y11" s="41" t="str">
        <f t="shared" si="3"/>
        <v>S</v>
      </c>
      <c r="Z11" s="24"/>
    </row>
    <row r="12" spans="1:26" s="42" customFormat="1" ht="18" customHeight="1">
      <c r="A12" s="36">
        <v>8</v>
      </c>
      <c r="B12" s="37" t="s">
        <v>51</v>
      </c>
      <c r="C12" s="37" t="s">
        <v>52</v>
      </c>
      <c r="D12" s="37" t="s">
        <v>27</v>
      </c>
      <c r="E12" s="37" t="s">
        <v>28</v>
      </c>
      <c r="F12" s="37" t="s">
        <v>29</v>
      </c>
      <c r="G12" s="37" t="s">
        <v>30</v>
      </c>
      <c r="H12" s="37" t="s">
        <v>53</v>
      </c>
      <c r="I12" s="37" t="s">
        <v>32</v>
      </c>
      <c r="J12" s="43">
        <v>8.1</v>
      </c>
      <c r="K12" s="41">
        <v>0.44</v>
      </c>
      <c r="L12" s="41"/>
      <c r="M12" s="37"/>
      <c r="N12" s="37"/>
      <c r="O12" s="37"/>
      <c r="P12" s="41"/>
      <c r="Q12" s="37"/>
      <c r="R12" s="40">
        <v>3.536</v>
      </c>
      <c r="S12" s="41" t="str">
        <f t="shared" si="0"/>
        <v>S</v>
      </c>
      <c r="T12" s="40">
        <v>3.8140000000000001</v>
      </c>
      <c r="U12" s="41" t="str">
        <f t="shared" si="1"/>
        <v>S</v>
      </c>
      <c r="V12" s="40">
        <v>5.4039999999999999</v>
      </c>
      <c r="W12" s="41" t="str">
        <f t="shared" si="2"/>
        <v>S</v>
      </c>
      <c r="X12" s="40">
        <v>16.38</v>
      </c>
      <c r="Y12" s="41" t="str">
        <f t="shared" si="3"/>
        <v>S</v>
      </c>
      <c r="Z12" s="24"/>
    </row>
    <row r="13" spans="1:26" s="42" customFormat="1" ht="18" customHeight="1">
      <c r="A13" s="36">
        <v>9</v>
      </c>
      <c r="B13" s="37" t="s">
        <v>54</v>
      </c>
      <c r="C13" s="37" t="s">
        <v>55</v>
      </c>
      <c r="D13" s="37" t="s">
        <v>27</v>
      </c>
      <c r="E13" s="37" t="s">
        <v>28</v>
      </c>
      <c r="F13" s="37" t="s">
        <v>29</v>
      </c>
      <c r="G13" s="37" t="s">
        <v>30</v>
      </c>
      <c r="H13" s="37" t="s">
        <v>56</v>
      </c>
      <c r="I13" s="37" t="s">
        <v>32</v>
      </c>
      <c r="J13" s="43">
        <v>7.9</v>
      </c>
      <c r="K13" s="41">
        <v>0.88</v>
      </c>
      <c r="L13" s="41"/>
      <c r="M13" s="37"/>
      <c r="N13" s="37"/>
      <c r="O13" s="37"/>
      <c r="P13" s="41"/>
      <c r="Q13" s="37"/>
      <c r="R13" s="40">
        <v>2.9140000000000001</v>
      </c>
      <c r="S13" s="41" t="str">
        <f t="shared" si="0"/>
        <v>S</v>
      </c>
      <c r="T13" s="40">
        <v>3.54</v>
      </c>
      <c r="U13" s="41" t="str">
        <f t="shared" si="1"/>
        <v>S</v>
      </c>
      <c r="V13" s="40">
        <v>5.7919999999999998</v>
      </c>
      <c r="W13" s="41" t="str">
        <f t="shared" si="2"/>
        <v>S</v>
      </c>
      <c r="X13" s="40">
        <v>15.94</v>
      </c>
      <c r="Y13" s="41" t="str">
        <f t="shared" si="3"/>
        <v>S</v>
      </c>
      <c r="Z13" s="24"/>
    </row>
    <row r="14" spans="1:26" s="42" customFormat="1" ht="18" customHeight="1">
      <c r="A14" s="36">
        <v>10</v>
      </c>
      <c r="B14" s="37" t="s">
        <v>57</v>
      </c>
      <c r="C14" s="37" t="s">
        <v>58</v>
      </c>
      <c r="D14" s="37" t="s">
        <v>27</v>
      </c>
      <c r="E14" s="37" t="s">
        <v>28</v>
      </c>
      <c r="F14" s="37" t="s">
        <v>29</v>
      </c>
      <c r="G14" s="37" t="s">
        <v>30</v>
      </c>
      <c r="H14" s="37" t="s">
        <v>41</v>
      </c>
      <c r="I14" s="37" t="s">
        <v>32</v>
      </c>
      <c r="J14" s="43">
        <v>7.1</v>
      </c>
      <c r="K14" s="41">
        <v>0.94</v>
      </c>
      <c r="L14" s="41"/>
      <c r="M14" s="37"/>
      <c r="N14" s="37"/>
      <c r="O14" s="37"/>
      <c r="P14" s="41"/>
      <c r="Q14" s="37"/>
      <c r="R14" s="40">
        <v>2.6720000000000002</v>
      </c>
      <c r="S14" s="41" t="str">
        <f t="shared" si="0"/>
        <v>S</v>
      </c>
      <c r="T14" s="40">
        <v>4.0659999999999998</v>
      </c>
      <c r="U14" s="41" t="str">
        <f t="shared" si="1"/>
        <v>S</v>
      </c>
      <c r="V14" s="40">
        <v>5.8559999999999999</v>
      </c>
      <c r="W14" s="41" t="str">
        <f t="shared" si="2"/>
        <v>S</v>
      </c>
      <c r="X14" s="40">
        <v>16.329999999999998</v>
      </c>
      <c r="Y14" s="41" t="str">
        <f t="shared" si="3"/>
        <v>S</v>
      </c>
      <c r="Z14" s="24"/>
    </row>
    <row r="15" spans="1:26" s="42" customFormat="1" ht="18" customHeight="1">
      <c r="A15" s="36">
        <v>11</v>
      </c>
      <c r="B15" s="37" t="s">
        <v>59</v>
      </c>
      <c r="C15" s="37" t="s">
        <v>60</v>
      </c>
      <c r="D15" s="37" t="s">
        <v>27</v>
      </c>
      <c r="E15" s="37" t="s">
        <v>28</v>
      </c>
      <c r="F15" s="37" t="s">
        <v>29</v>
      </c>
      <c r="G15" s="37" t="s">
        <v>30</v>
      </c>
      <c r="H15" s="37" t="s">
        <v>61</v>
      </c>
      <c r="I15" s="37" t="s">
        <v>32</v>
      </c>
      <c r="J15" s="43">
        <v>6.7</v>
      </c>
      <c r="K15" s="41">
        <v>0.78</v>
      </c>
      <c r="L15" s="41"/>
      <c r="M15" s="37"/>
      <c r="N15" s="37"/>
      <c r="O15" s="37"/>
      <c r="P15" s="41"/>
      <c r="Q15" s="37"/>
      <c r="R15" s="40">
        <v>2.6720000000000002</v>
      </c>
      <c r="S15" s="41" t="str">
        <f t="shared" si="0"/>
        <v>S</v>
      </c>
      <c r="T15" s="40">
        <v>3.6080000000000001</v>
      </c>
      <c r="U15" s="41" t="str">
        <f t="shared" si="1"/>
        <v>S</v>
      </c>
      <c r="V15" s="40">
        <v>5.5979999999999999</v>
      </c>
      <c r="W15" s="41" t="str">
        <f t="shared" si="2"/>
        <v>S</v>
      </c>
      <c r="X15" s="40">
        <v>15.97</v>
      </c>
      <c r="Y15" s="41" t="str">
        <f t="shared" si="3"/>
        <v>S</v>
      </c>
      <c r="Z15" s="24"/>
    </row>
    <row r="16" spans="1:26" s="42" customFormat="1" ht="18" customHeight="1">
      <c r="A16" s="36">
        <v>12</v>
      </c>
      <c r="B16" s="37" t="s">
        <v>62</v>
      </c>
      <c r="C16" s="37" t="s">
        <v>63</v>
      </c>
      <c r="D16" s="37" t="s">
        <v>27</v>
      </c>
      <c r="E16" s="37" t="s">
        <v>28</v>
      </c>
      <c r="F16" s="37" t="s">
        <v>29</v>
      </c>
      <c r="G16" s="37" t="s">
        <v>30</v>
      </c>
      <c r="H16" s="37" t="s">
        <v>64</v>
      </c>
      <c r="I16" s="37" t="s">
        <v>32</v>
      </c>
      <c r="J16" s="43">
        <v>6.8</v>
      </c>
      <c r="K16" s="41">
        <v>0.39</v>
      </c>
      <c r="L16" s="41"/>
      <c r="M16" s="37"/>
      <c r="N16" s="37"/>
      <c r="O16" s="37"/>
      <c r="P16" s="41"/>
      <c r="Q16" s="37"/>
      <c r="R16" s="40">
        <v>2.81</v>
      </c>
      <c r="S16" s="41" t="str">
        <f t="shared" si="0"/>
        <v>S</v>
      </c>
      <c r="T16" s="40">
        <v>3.62</v>
      </c>
      <c r="U16" s="41" t="str">
        <f t="shared" si="1"/>
        <v>S</v>
      </c>
      <c r="V16" s="40">
        <v>6.76</v>
      </c>
      <c r="W16" s="41" t="str">
        <f t="shared" si="2"/>
        <v>S</v>
      </c>
      <c r="X16" s="40">
        <v>16.22</v>
      </c>
      <c r="Y16" s="41" t="str">
        <f t="shared" si="3"/>
        <v>S</v>
      </c>
      <c r="Z16" s="24"/>
    </row>
    <row r="17" spans="1:26" s="42" customFormat="1" ht="18" customHeight="1">
      <c r="A17" s="36">
        <v>13</v>
      </c>
      <c r="B17" s="37" t="s">
        <v>65</v>
      </c>
      <c r="C17" s="37" t="s">
        <v>66</v>
      </c>
      <c r="D17" s="37" t="s">
        <v>27</v>
      </c>
      <c r="E17" s="37" t="s">
        <v>28</v>
      </c>
      <c r="F17" s="37" t="s">
        <v>29</v>
      </c>
      <c r="G17" s="37" t="s">
        <v>30</v>
      </c>
      <c r="H17" s="37" t="s">
        <v>67</v>
      </c>
      <c r="I17" s="37" t="s">
        <v>32</v>
      </c>
      <c r="J17" s="43">
        <v>6.9</v>
      </c>
      <c r="K17" s="41">
        <v>0.28999999999999998</v>
      </c>
      <c r="L17" s="41"/>
      <c r="M17" s="37"/>
      <c r="N17" s="37"/>
      <c r="O17" s="37"/>
      <c r="P17" s="41"/>
      <c r="Q17" s="37"/>
      <c r="R17" s="40">
        <v>2.5920000000000001</v>
      </c>
      <c r="S17" s="41" t="str">
        <f t="shared" si="0"/>
        <v>S</v>
      </c>
      <c r="T17" s="40">
        <v>3.6659999999999999</v>
      </c>
      <c r="U17" s="41" t="str">
        <f t="shared" si="1"/>
        <v>S</v>
      </c>
      <c r="V17" s="40">
        <v>5.7919999999999998</v>
      </c>
      <c r="W17" s="41" t="str">
        <f t="shared" si="2"/>
        <v>S</v>
      </c>
      <c r="X17" s="40">
        <v>16.16</v>
      </c>
      <c r="Y17" s="41" t="str">
        <f t="shared" si="3"/>
        <v>S</v>
      </c>
      <c r="Z17" s="24"/>
    </row>
    <row r="18" spans="1:26" s="42" customFormat="1" ht="18" customHeight="1">
      <c r="A18" s="36">
        <v>14</v>
      </c>
      <c r="B18" s="37" t="s">
        <v>68</v>
      </c>
      <c r="C18" s="37" t="s">
        <v>46</v>
      </c>
      <c r="D18" s="37" t="s">
        <v>27</v>
      </c>
      <c r="E18" s="37" t="s">
        <v>28</v>
      </c>
      <c r="F18" s="37" t="s">
        <v>29</v>
      </c>
      <c r="G18" s="37" t="s">
        <v>30</v>
      </c>
      <c r="H18" s="37" t="s">
        <v>69</v>
      </c>
      <c r="I18" s="37" t="s">
        <v>32</v>
      </c>
      <c r="J18" s="43">
        <v>7</v>
      </c>
      <c r="K18" s="41">
        <v>0.78</v>
      </c>
      <c r="L18" s="41"/>
      <c r="M18" s="37"/>
      <c r="N18" s="37"/>
      <c r="O18" s="37"/>
      <c r="P18" s="41"/>
      <c r="Q18" s="37"/>
      <c r="R18" s="40">
        <v>3.0459999999999998</v>
      </c>
      <c r="S18" s="41" t="str">
        <f t="shared" si="0"/>
        <v>S</v>
      </c>
      <c r="T18" s="40">
        <v>3.8940000000000001</v>
      </c>
      <c r="U18" s="41" t="str">
        <f t="shared" si="1"/>
        <v>S</v>
      </c>
      <c r="V18" s="40">
        <v>6.3079999999999998</v>
      </c>
      <c r="W18" s="41" t="str">
        <f t="shared" si="2"/>
        <v>S</v>
      </c>
      <c r="X18" s="40">
        <v>15.95</v>
      </c>
      <c r="Y18" s="41" t="str">
        <f t="shared" si="3"/>
        <v>S</v>
      </c>
      <c r="Z18" s="24"/>
    </row>
    <row r="19" spans="1:26" s="42" customFormat="1" ht="18" customHeight="1">
      <c r="A19" s="36">
        <v>15</v>
      </c>
      <c r="B19" s="37" t="s">
        <v>70</v>
      </c>
      <c r="C19" s="37" t="s">
        <v>71</v>
      </c>
      <c r="D19" s="37" t="s">
        <v>27</v>
      </c>
      <c r="E19" s="37" t="s">
        <v>28</v>
      </c>
      <c r="F19" s="37" t="s">
        <v>29</v>
      </c>
      <c r="G19" s="37" t="s">
        <v>30</v>
      </c>
      <c r="H19" s="37" t="s">
        <v>72</v>
      </c>
      <c r="I19" s="37" t="s">
        <v>32</v>
      </c>
      <c r="J19" s="43">
        <v>6.4</v>
      </c>
      <c r="K19" s="41">
        <v>1.33</v>
      </c>
      <c r="L19" s="41"/>
      <c r="M19" s="37"/>
      <c r="N19" s="37"/>
      <c r="O19" s="37"/>
      <c r="P19" s="41"/>
      <c r="Q19" s="37"/>
      <c r="R19" s="40">
        <v>2.4420000000000002</v>
      </c>
      <c r="S19" s="41" t="str">
        <f t="shared" si="0"/>
        <v>S</v>
      </c>
      <c r="T19" s="40">
        <v>3.5179999999999998</v>
      </c>
      <c r="U19" s="41" t="str">
        <f t="shared" si="1"/>
        <v>S</v>
      </c>
      <c r="V19" s="40">
        <v>5.92</v>
      </c>
      <c r="W19" s="41" t="str">
        <f t="shared" si="2"/>
        <v>S</v>
      </c>
      <c r="X19" s="40">
        <v>15.89</v>
      </c>
      <c r="Y19" s="41" t="str">
        <f t="shared" si="3"/>
        <v>S</v>
      </c>
      <c r="Z19" s="24"/>
    </row>
    <row r="20" spans="1:26" s="42" customFormat="1" ht="18" customHeight="1">
      <c r="A20" s="36">
        <v>16</v>
      </c>
      <c r="B20" s="37" t="s">
        <v>73</v>
      </c>
      <c r="C20" s="37" t="s">
        <v>74</v>
      </c>
      <c r="D20" s="37" t="s">
        <v>27</v>
      </c>
      <c r="E20" s="37" t="s">
        <v>28</v>
      </c>
      <c r="F20" s="37" t="s">
        <v>29</v>
      </c>
      <c r="G20" s="37" t="s">
        <v>30</v>
      </c>
      <c r="H20" s="37" t="s">
        <v>75</v>
      </c>
      <c r="I20" s="37" t="s">
        <v>32</v>
      </c>
      <c r="J20" s="43">
        <v>7</v>
      </c>
      <c r="K20" s="41">
        <v>0.64</v>
      </c>
      <c r="L20" s="41"/>
      <c r="M20" s="37"/>
      <c r="N20" s="37"/>
      <c r="O20" s="37"/>
      <c r="P20" s="41"/>
      <c r="Q20" s="37"/>
      <c r="R20" s="40">
        <v>2.8860000000000001</v>
      </c>
      <c r="S20" s="41" t="str">
        <f t="shared" si="0"/>
        <v>S</v>
      </c>
      <c r="T20" s="40">
        <v>4.17</v>
      </c>
      <c r="U20" s="41" t="str">
        <f t="shared" si="1"/>
        <v>S</v>
      </c>
      <c r="V20" s="40">
        <v>5.532</v>
      </c>
      <c r="W20" s="41" t="str">
        <f t="shared" si="2"/>
        <v>S</v>
      </c>
      <c r="X20" s="40">
        <v>16.68</v>
      </c>
      <c r="Y20" s="41" t="str">
        <f t="shared" si="3"/>
        <v>S</v>
      </c>
      <c r="Z20" s="24"/>
    </row>
    <row r="21" spans="1:26" s="42" customFormat="1" ht="18" customHeight="1">
      <c r="A21" s="36">
        <v>17</v>
      </c>
      <c r="B21" s="37" t="s">
        <v>76</v>
      </c>
      <c r="C21" s="37" t="s">
        <v>63</v>
      </c>
      <c r="D21" s="37" t="s">
        <v>27</v>
      </c>
      <c r="E21" s="37" t="s">
        <v>28</v>
      </c>
      <c r="F21" s="37" t="s">
        <v>29</v>
      </c>
      <c r="G21" s="37" t="s">
        <v>30</v>
      </c>
      <c r="H21" s="37" t="s">
        <v>77</v>
      </c>
      <c r="I21" s="37" t="s">
        <v>32</v>
      </c>
      <c r="J21" s="43">
        <v>7.1</v>
      </c>
      <c r="K21" s="41">
        <v>0.85</v>
      </c>
      <c r="L21" s="41"/>
      <c r="M21" s="37"/>
      <c r="N21" s="37"/>
      <c r="O21" s="37"/>
      <c r="P21" s="41"/>
      <c r="Q21" s="37"/>
      <c r="R21" s="40">
        <v>2.282</v>
      </c>
      <c r="S21" s="41" t="str">
        <f t="shared" si="0"/>
        <v>S</v>
      </c>
      <c r="T21" s="40">
        <v>3.3340000000000001</v>
      </c>
      <c r="U21" s="41" t="str">
        <f t="shared" si="1"/>
        <v>S</v>
      </c>
      <c r="V21" s="40">
        <v>5.08</v>
      </c>
      <c r="W21" s="41" t="str">
        <f t="shared" si="2"/>
        <v>S</v>
      </c>
      <c r="X21" s="40">
        <v>16.149999999999999</v>
      </c>
      <c r="Y21" s="41" t="str">
        <f t="shared" si="3"/>
        <v>S</v>
      </c>
      <c r="Z21" s="24"/>
    </row>
    <row r="22" spans="1:26" s="42" customFormat="1" ht="18" customHeight="1">
      <c r="A22" s="36">
        <v>18</v>
      </c>
      <c r="B22" s="37" t="s">
        <v>78</v>
      </c>
      <c r="C22" s="37" t="s">
        <v>63</v>
      </c>
      <c r="D22" s="37" t="s">
        <v>27</v>
      </c>
      <c r="E22" s="37" t="s">
        <v>28</v>
      </c>
      <c r="F22" s="37" t="s">
        <v>29</v>
      </c>
      <c r="G22" s="37" t="s">
        <v>30</v>
      </c>
      <c r="H22" s="37" t="s">
        <v>79</v>
      </c>
      <c r="I22" s="37" t="s">
        <v>32</v>
      </c>
      <c r="J22" s="43">
        <v>6.9</v>
      </c>
      <c r="K22" s="41">
        <v>0.36</v>
      </c>
      <c r="L22" s="41"/>
      <c r="M22" s="37"/>
      <c r="N22" s="37"/>
      <c r="O22" s="37"/>
      <c r="P22" s="41"/>
      <c r="Q22" s="37"/>
      <c r="R22" s="40">
        <v>2.0339999999999998</v>
      </c>
      <c r="S22" s="41" t="str">
        <f t="shared" si="0"/>
        <v>S</v>
      </c>
      <c r="T22" s="40">
        <v>3.54</v>
      </c>
      <c r="U22" s="41" t="str">
        <f t="shared" si="1"/>
        <v>S</v>
      </c>
      <c r="V22" s="40">
        <v>4.952</v>
      </c>
      <c r="W22" s="41" t="str">
        <f t="shared" si="2"/>
        <v>S</v>
      </c>
      <c r="X22" s="40">
        <v>16.010000000000002</v>
      </c>
      <c r="Y22" s="41" t="str">
        <f t="shared" si="3"/>
        <v>S</v>
      </c>
      <c r="Z22" s="24"/>
    </row>
    <row r="23" spans="1:26" s="42" customFormat="1" ht="18" customHeight="1">
      <c r="A23" s="36">
        <v>19</v>
      </c>
      <c r="B23" s="37" t="s">
        <v>80</v>
      </c>
      <c r="C23" s="37" t="s">
        <v>81</v>
      </c>
      <c r="D23" s="37" t="s">
        <v>27</v>
      </c>
      <c r="E23" s="37" t="s">
        <v>28</v>
      </c>
      <c r="F23" s="37" t="s">
        <v>29</v>
      </c>
      <c r="G23" s="37" t="s">
        <v>30</v>
      </c>
      <c r="H23" s="37" t="s">
        <v>31</v>
      </c>
      <c r="I23" s="37" t="s">
        <v>32</v>
      </c>
      <c r="J23" s="43">
        <v>6.7</v>
      </c>
      <c r="K23" s="41">
        <v>0.67</v>
      </c>
      <c r="L23" s="41"/>
      <c r="M23" s="37"/>
      <c r="N23" s="37"/>
      <c r="O23" s="37"/>
      <c r="P23" s="41"/>
      <c r="Q23" s="37"/>
      <c r="R23" s="40">
        <v>2.012</v>
      </c>
      <c r="S23" s="41" t="str">
        <f t="shared" si="0"/>
        <v>S</v>
      </c>
      <c r="T23" s="40">
        <v>3.6080000000000001</v>
      </c>
      <c r="U23" s="41" t="str">
        <f t="shared" si="1"/>
        <v>S</v>
      </c>
      <c r="V23" s="40">
        <v>4.952</v>
      </c>
      <c r="W23" s="41" t="str">
        <f t="shared" si="2"/>
        <v>S</v>
      </c>
      <c r="X23" s="40">
        <v>15.71</v>
      </c>
      <c r="Y23" s="41" t="str">
        <f t="shared" si="3"/>
        <v>S</v>
      </c>
      <c r="Z23" s="24"/>
    </row>
    <row r="24" spans="1:26" s="42" customFormat="1" ht="18" customHeight="1">
      <c r="A24" s="36">
        <v>20</v>
      </c>
      <c r="B24" s="37" t="s">
        <v>82</v>
      </c>
      <c r="C24" s="37" t="s">
        <v>83</v>
      </c>
      <c r="D24" s="37" t="s">
        <v>27</v>
      </c>
      <c r="E24" s="37" t="s">
        <v>28</v>
      </c>
      <c r="F24" s="37" t="s">
        <v>29</v>
      </c>
      <c r="G24" s="37" t="s">
        <v>30</v>
      </c>
      <c r="H24" s="37" t="s">
        <v>84</v>
      </c>
      <c r="I24" s="37" t="s">
        <v>32</v>
      </c>
      <c r="J24" s="43">
        <v>6.9</v>
      </c>
      <c r="K24" s="41">
        <v>0.33</v>
      </c>
      <c r="L24" s="41"/>
      <c r="M24" s="37"/>
      <c r="N24" s="37"/>
      <c r="O24" s="37"/>
      <c r="P24" s="41"/>
      <c r="Q24" s="37"/>
      <c r="R24" s="40">
        <v>1.8380000000000001</v>
      </c>
      <c r="S24" s="41" t="str">
        <f t="shared" si="0"/>
        <v>S</v>
      </c>
      <c r="T24" s="40">
        <v>3.4140000000000001</v>
      </c>
      <c r="U24" s="41" t="str">
        <f t="shared" si="1"/>
        <v>S</v>
      </c>
      <c r="V24" s="40">
        <v>4.1760000000000002</v>
      </c>
      <c r="W24" s="41" t="str">
        <f t="shared" si="2"/>
        <v>D</v>
      </c>
      <c r="X24" s="40">
        <v>15.93</v>
      </c>
      <c r="Y24" s="41" t="str">
        <f t="shared" si="3"/>
        <v>S</v>
      </c>
      <c r="Z24" s="24"/>
    </row>
    <row r="25" spans="1:26" s="42" customFormat="1" ht="18" customHeight="1">
      <c r="A25" s="36">
        <v>21</v>
      </c>
      <c r="B25" s="37" t="s">
        <v>85</v>
      </c>
      <c r="C25" s="37" t="s">
        <v>86</v>
      </c>
      <c r="D25" s="37" t="s">
        <v>27</v>
      </c>
      <c r="E25" s="37" t="s">
        <v>28</v>
      </c>
      <c r="F25" s="37" t="s">
        <v>29</v>
      </c>
      <c r="G25" s="37" t="s">
        <v>30</v>
      </c>
      <c r="H25" s="37" t="s">
        <v>87</v>
      </c>
      <c r="I25" s="37" t="s">
        <v>32</v>
      </c>
      <c r="J25" s="43">
        <v>6.9</v>
      </c>
      <c r="K25" s="41">
        <v>0.24</v>
      </c>
      <c r="L25" s="41"/>
      <c r="M25" s="37"/>
      <c r="N25" s="37"/>
      <c r="O25" s="37"/>
      <c r="P25" s="41"/>
      <c r="Q25" s="37"/>
      <c r="R25" s="40">
        <v>1.982</v>
      </c>
      <c r="S25" s="41" t="str">
        <f t="shared" si="0"/>
        <v>S</v>
      </c>
      <c r="T25" s="40">
        <v>3.1280000000000001</v>
      </c>
      <c r="U25" s="41" t="str">
        <f t="shared" si="1"/>
        <v>S</v>
      </c>
      <c r="V25" s="40">
        <v>4.5640000000000001</v>
      </c>
      <c r="W25" s="41" t="str">
        <f t="shared" si="2"/>
        <v>S</v>
      </c>
      <c r="X25" s="40">
        <v>16.350000000000001</v>
      </c>
      <c r="Y25" s="41" t="str">
        <f t="shared" si="3"/>
        <v>S</v>
      </c>
      <c r="Z25" s="24"/>
    </row>
    <row r="26" spans="1:26" s="42" customFormat="1" ht="18" customHeight="1">
      <c r="A26" s="36">
        <v>22</v>
      </c>
      <c r="B26" s="37" t="s">
        <v>88</v>
      </c>
      <c r="C26" s="37" t="s">
        <v>63</v>
      </c>
      <c r="D26" s="37" t="s">
        <v>27</v>
      </c>
      <c r="E26" s="37" t="s">
        <v>28</v>
      </c>
      <c r="F26" s="37" t="s">
        <v>29</v>
      </c>
      <c r="G26" s="37" t="s">
        <v>30</v>
      </c>
      <c r="H26" s="37" t="s">
        <v>89</v>
      </c>
      <c r="I26" s="37" t="s">
        <v>32</v>
      </c>
      <c r="J26" s="43">
        <v>6.9</v>
      </c>
      <c r="K26" s="41">
        <v>0.24</v>
      </c>
      <c r="L26" s="41"/>
      <c r="M26" s="37"/>
      <c r="N26" s="37"/>
      <c r="O26" s="37"/>
      <c r="P26" s="41"/>
      <c r="Q26" s="37"/>
      <c r="R26" s="40">
        <v>2.948</v>
      </c>
      <c r="S26" s="41" t="str">
        <f t="shared" si="0"/>
        <v>S</v>
      </c>
      <c r="T26" s="40">
        <v>2.1800000000000002</v>
      </c>
      <c r="U26" s="41" t="str">
        <f t="shared" si="1"/>
        <v>S</v>
      </c>
      <c r="V26" s="40">
        <v>4.306</v>
      </c>
      <c r="W26" s="41" t="str">
        <f t="shared" si="2"/>
        <v>D</v>
      </c>
      <c r="X26" s="40">
        <v>15.53</v>
      </c>
      <c r="Y26" s="41" t="str">
        <f t="shared" si="3"/>
        <v>S</v>
      </c>
      <c r="Z26" s="24"/>
    </row>
    <row r="27" spans="1:26" s="42" customFormat="1" ht="18" customHeight="1">
      <c r="A27" s="36">
        <v>23</v>
      </c>
      <c r="B27" s="37" t="s">
        <v>90</v>
      </c>
      <c r="C27" s="37" t="s">
        <v>91</v>
      </c>
      <c r="D27" s="37" t="s">
        <v>27</v>
      </c>
      <c r="E27" s="37" t="s">
        <v>28</v>
      </c>
      <c r="F27" s="37" t="s">
        <v>29</v>
      </c>
      <c r="G27" s="37" t="s">
        <v>30</v>
      </c>
      <c r="H27" s="37" t="s">
        <v>92</v>
      </c>
      <c r="I27" s="37" t="s">
        <v>32</v>
      </c>
      <c r="J27" s="43">
        <v>6.8</v>
      </c>
      <c r="K27" s="41">
        <v>0.28999999999999998</v>
      </c>
      <c r="L27" s="41"/>
      <c r="M27" s="37"/>
      <c r="N27" s="37"/>
      <c r="O27" s="37"/>
      <c r="P27" s="41"/>
      <c r="Q27" s="37"/>
      <c r="R27" s="40">
        <v>2.1160000000000001</v>
      </c>
      <c r="S27" s="41" t="str">
        <f t="shared" si="0"/>
        <v>S</v>
      </c>
      <c r="T27" s="40">
        <v>3.8260000000000001</v>
      </c>
      <c r="U27" s="41" t="str">
        <f t="shared" si="1"/>
        <v>S</v>
      </c>
      <c r="V27" s="40">
        <v>3.3359999999999999</v>
      </c>
      <c r="W27" s="41" t="str">
        <f t="shared" si="2"/>
        <v>D</v>
      </c>
      <c r="X27" s="40">
        <v>15.99</v>
      </c>
      <c r="Y27" s="41" t="str">
        <f t="shared" si="3"/>
        <v>S</v>
      </c>
      <c r="Z27" s="24"/>
    </row>
    <row r="28" spans="1:26" s="42" customFormat="1" ht="18" customHeight="1">
      <c r="A28" s="36">
        <v>24</v>
      </c>
      <c r="B28" s="37" t="s">
        <v>93</v>
      </c>
      <c r="C28" s="37" t="s">
        <v>94</v>
      </c>
      <c r="D28" s="37" t="s">
        <v>27</v>
      </c>
      <c r="E28" s="37" t="s">
        <v>28</v>
      </c>
      <c r="F28" s="37" t="s">
        <v>29</v>
      </c>
      <c r="G28" s="37" t="s">
        <v>30</v>
      </c>
      <c r="H28" s="37" t="s">
        <v>95</v>
      </c>
      <c r="I28" s="37" t="s">
        <v>32</v>
      </c>
      <c r="J28" s="43">
        <v>6.4</v>
      </c>
      <c r="K28" s="41">
        <v>0.41</v>
      </c>
      <c r="L28" s="41"/>
      <c r="M28" s="37"/>
      <c r="N28" s="37"/>
      <c r="O28" s="37"/>
      <c r="P28" s="41"/>
      <c r="Q28" s="37"/>
      <c r="R28" s="40">
        <v>1.6779999999999999</v>
      </c>
      <c r="S28" s="41" t="str">
        <f t="shared" si="0"/>
        <v>S</v>
      </c>
      <c r="T28" s="40">
        <v>3.78</v>
      </c>
      <c r="U28" s="41" t="str">
        <f t="shared" si="1"/>
        <v>S</v>
      </c>
      <c r="V28" s="40">
        <v>5.016</v>
      </c>
      <c r="W28" s="41" t="str">
        <f t="shared" si="2"/>
        <v>S</v>
      </c>
      <c r="X28" s="40">
        <v>16.3</v>
      </c>
      <c r="Y28" s="41" t="str">
        <f t="shared" si="3"/>
        <v>S</v>
      </c>
      <c r="Z28" s="24"/>
    </row>
    <row r="29" spans="1:26" s="42" customFormat="1" ht="18" customHeight="1">
      <c r="A29" s="36">
        <v>25</v>
      </c>
      <c r="B29" s="37" t="s">
        <v>96</v>
      </c>
      <c r="C29" s="37" t="s">
        <v>97</v>
      </c>
      <c r="D29" s="37" t="s">
        <v>27</v>
      </c>
      <c r="E29" s="37" t="s">
        <v>28</v>
      </c>
      <c r="F29" s="37" t="s">
        <v>29</v>
      </c>
      <c r="G29" s="37" t="s">
        <v>30</v>
      </c>
      <c r="H29" s="37" t="s">
        <v>98</v>
      </c>
      <c r="I29" s="37" t="s">
        <v>32</v>
      </c>
      <c r="J29" s="43">
        <v>6.1</v>
      </c>
      <c r="K29" s="41">
        <v>1.24</v>
      </c>
      <c r="L29" s="41"/>
      <c r="M29" s="37"/>
      <c r="N29" s="37"/>
      <c r="O29" s="37"/>
      <c r="P29" s="41"/>
      <c r="Q29" s="37"/>
      <c r="R29" s="40">
        <v>2.028</v>
      </c>
      <c r="S29" s="41" t="str">
        <f t="shared" si="0"/>
        <v>S</v>
      </c>
      <c r="T29" s="40">
        <v>2.58</v>
      </c>
      <c r="U29" s="41" t="str">
        <f t="shared" si="1"/>
        <v>S</v>
      </c>
      <c r="V29" s="40">
        <v>5.21</v>
      </c>
      <c r="W29" s="41" t="str">
        <f t="shared" si="2"/>
        <v>S</v>
      </c>
      <c r="X29" s="40">
        <v>16.12</v>
      </c>
      <c r="Y29" s="41" t="str">
        <f t="shared" si="3"/>
        <v>S</v>
      </c>
      <c r="Z29" s="24"/>
    </row>
    <row r="30" spans="1:26" s="42" customFormat="1" ht="18" customHeight="1">
      <c r="A30" s="36">
        <v>26</v>
      </c>
      <c r="B30" s="37" t="s">
        <v>99</v>
      </c>
      <c r="C30" s="37" t="s">
        <v>100</v>
      </c>
      <c r="D30" s="37" t="s">
        <v>27</v>
      </c>
      <c r="E30" s="37" t="s">
        <v>28</v>
      </c>
      <c r="F30" s="37" t="s">
        <v>29</v>
      </c>
      <c r="G30" s="37" t="s">
        <v>30</v>
      </c>
      <c r="H30" s="37" t="s">
        <v>101</v>
      </c>
      <c r="I30" s="37" t="s">
        <v>32</v>
      </c>
      <c r="J30" s="43">
        <v>6.2</v>
      </c>
      <c r="K30" s="41">
        <v>1.38</v>
      </c>
      <c r="L30" s="41"/>
      <c r="M30" s="37"/>
      <c r="N30" s="37"/>
      <c r="O30" s="37"/>
      <c r="P30" s="41"/>
      <c r="Q30" s="37"/>
      <c r="R30" s="40">
        <v>2.2120000000000002</v>
      </c>
      <c r="S30" s="41" t="str">
        <f t="shared" si="0"/>
        <v>S</v>
      </c>
      <c r="T30" s="40">
        <v>3.746</v>
      </c>
      <c r="U30" s="41" t="str">
        <f t="shared" si="1"/>
        <v>S</v>
      </c>
      <c r="V30" s="40">
        <v>4.8860000000000001</v>
      </c>
      <c r="W30" s="41" t="str">
        <f t="shared" si="2"/>
        <v>S</v>
      </c>
      <c r="X30" s="40">
        <v>16.440000000000001</v>
      </c>
      <c r="Y30" s="41" t="str">
        <f t="shared" si="3"/>
        <v>S</v>
      </c>
      <c r="Z30" s="24"/>
    </row>
    <row r="31" spans="1:26" s="42" customFormat="1" ht="18" customHeight="1">
      <c r="A31" s="36">
        <v>27</v>
      </c>
      <c r="B31" s="37" t="s">
        <v>102</v>
      </c>
      <c r="C31" s="37" t="s">
        <v>103</v>
      </c>
      <c r="D31" s="37" t="s">
        <v>27</v>
      </c>
      <c r="E31" s="37" t="s">
        <v>28</v>
      </c>
      <c r="F31" s="37" t="s">
        <v>29</v>
      </c>
      <c r="G31" s="37" t="s">
        <v>30</v>
      </c>
      <c r="H31" s="37" t="s">
        <v>104</v>
      </c>
      <c r="I31" s="37" t="s">
        <v>32</v>
      </c>
      <c r="J31" s="43">
        <v>7.4</v>
      </c>
      <c r="K31" s="41">
        <v>0.67</v>
      </c>
      <c r="L31" s="41"/>
      <c r="M31" s="37"/>
      <c r="N31" s="37"/>
      <c r="O31" s="37"/>
      <c r="P31" s="41"/>
      <c r="Q31" s="37"/>
      <c r="R31" s="40">
        <v>2.1720000000000002</v>
      </c>
      <c r="S31" s="41" t="str">
        <f t="shared" si="0"/>
        <v>S</v>
      </c>
      <c r="T31" s="40">
        <v>3.2320000000000002</v>
      </c>
      <c r="U31" s="41" t="str">
        <f t="shared" si="1"/>
        <v>S</v>
      </c>
      <c r="V31" s="40">
        <v>4.1120000000000001</v>
      </c>
      <c r="W31" s="41" t="str">
        <f t="shared" si="2"/>
        <v>D</v>
      </c>
      <c r="X31" s="40">
        <v>15.91</v>
      </c>
      <c r="Y31" s="41" t="str">
        <f t="shared" si="3"/>
        <v>S</v>
      </c>
      <c r="Z31" s="24"/>
    </row>
    <row r="32" spans="1:26" s="42" customFormat="1" ht="18" customHeight="1">
      <c r="A32" s="36">
        <v>28</v>
      </c>
      <c r="B32" s="37" t="s">
        <v>105</v>
      </c>
      <c r="C32" s="37" t="s">
        <v>106</v>
      </c>
      <c r="D32" s="37" t="s">
        <v>27</v>
      </c>
      <c r="E32" s="37" t="s">
        <v>28</v>
      </c>
      <c r="F32" s="37" t="s">
        <v>29</v>
      </c>
      <c r="G32" s="37" t="s">
        <v>30</v>
      </c>
      <c r="H32" s="37" t="s">
        <v>107</v>
      </c>
      <c r="I32" s="37" t="s">
        <v>32</v>
      </c>
      <c r="J32" s="43">
        <v>6.7</v>
      </c>
      <c r="K32" s="41">
        <v>0.68</v>
      </c>
      <c r="L32" s="41"/>
      <c r="M32" s="37"/>
      <c r="N32" s="37"/>
      <c r="O32" s="37"/>
      <c r="P32" s="41"/>
      <c r="Q32" s="37"/>
      <c r="R32" s="40">
        <v>2.5459999999999998</v>
      </c>
      <c r="S32" s="41" t="str">
        <f t="shared" si="0"/>
        <v>S</v>
      </c>
      <c r="T32" s="40">
        <v>3.5059999999999998</v>
      </c>
      <c r="U32" s="41" t="str">
        <f t="shared" si="1"/>
        <v>S</v>
      </c>
      <c r="V32" s="40">
        <v>3.66</v>
      </c>
      <c r="W32" s="41" t="str">
        <f t="shared" si="2"/>
        <v>D</v>
      </c>
      <c r="X32" s="40">
        <v>16.57</v>
      </c>
      <c r="Y32" s="41" t="str">
        <f t="shared" si="3"/>
        <v>S</v>
      </c>
      <c r="Z32" s="24"/>
    </row>
    <row r="33" spans="1:26" s="42" customFormat="1" ht="18" customHeight="1">
      <c r="A33" s="36">
        <v>29</v>
      </c>
      <c r="B33" s="37" t="s">
        <v>108</v>
      </c>
      <c r="C33" s="37" t="s">
        <v>109</v>
      </c>
      <c r="D33" s="37" t="s">
        <v>27</v>
      </c>
      <c r="E33" s="37" t="s">
        <v>28</v>
      </c>
      <c r="F33" s="37" t="s">
        <v>29</v>
      </c>
      <c r="G33" s="37" t="s">
        <v>30</v>
      </c>
      <c r="H33" s="37" t="s">
        <v>110</v>
      </c>
      <c r="I33" s="37" t="s">
        <v>32</v>
      </c>
      <c r="J33" s="43">
        <v>7.7</v>
      </c>
      <c r="K33" s="41">
        <v>0.85</v>
      </c>
      <c r="L33" s="41"/>
      <c r="M33" s="37"/>
      <c r="N33" s="37"/>
      <c r="O33" s="37"/>
      <c r="P33" s="41"/>
      <c r="Q33" s="37"/>
      <c r="R33" s="40">
        <v>2.742</v>
      </c>
      <c r="S33" s="41" t="str">
        <f t="shared" si="0"/>
        <v>S</v>
      </c>
      <c r="T33" s="40">
        <v>4.1580000000000004</v>
      </c>
      <c r="U33" s="41" t="str">
        <f t="shared" si="1"/>
        <v>S</v>
      </c>
      <c r="V33" s="40">
        <v>3.9180000000000001</v>
      </c>
      <c r="W33" s="41" t="str">
        <f t="shared" si="2"/>
        <v>D</v>
      </c>
      <c r="X33" s="40">
        <v>16.38</v>
      </c>
      <c r="Y33" s="41" t="str">
        <f t="shared" si="3"/>
        <v>S</v>
      </c>
      <c r="Z33" s="24"/>
    </row>
    <row r="34" spans="1:26" s="42" customFormat="1" ht="18" customHeight="1">
      <c r="A34" s="36">
        <v>30</v>
      </c>
      <c r="B34" s="37" t="s">
        <v>111</v>
      </c>
      <c r="C34" s="37" t="s">
        <v>112</v>
      </c>
      <c r="D34" s="37" t="s">
        <v>27</v>
      </c>
      <c r="E34" s="37" t="s">
        <v>28</v>
      </c>
      <c r="F34" s="37" t="s">
        <v>29</v>
      </c>
      <c r="G34" s="37" t="s">
        <v>30</v>
      </c>
      <c r="H34" s="37" t="s">
        <v>113</v>
      </c>
      <c r="I34" s="37" t="s">
        <v>32</v>
      </c>
      <c r="J34" s="43">
        <v>6.5</v>
      </c>
      <c r="K34" s="41">
        <v>0.97</v>
      </c>
      <c r="L34" s="41"/>
      <c r="M34" s="37"/>
      <c r="N34" s="37"/>
      <c r="O34" s="37"/>
      <c r="P34" s="41"/>
      <c r="Q34" s="37"/>
      <c r="R34" s="40">
        <v>2.46</v>
      </c>
      <c r="S34" s="41" t="str">
        <f t="shared" si="0"/>
        <v>S</v>
      </c>
      <c r="T34" s="40">
        <v>3.9740000000000002</v>
      </c>
      <c r="U34" s="41" t="str">
        <f t="shared" si="1"/>
        <v>S</v>
      </c>
      <c r="V34" s="40">
        <v>4.1120000000000001</v>
      </c>
      <c r="W34" s="41" t="str">
        <f t="shared" si="2"/>
        <v>D</v>
      </c>
      <c r="X34" s="40">
        <v>16.43</v>
      </c>
      <c r="Y34" s="41" t="str">
        <f t="shared" si="3"/>
        <v>S</v>
      </c>
      <c r="Z34" s="24"/>
    </row>
    <row r="35" spans="1:26" s="42" customFormat="1" ht="18" customHeight="1">
      <c r="A35" s="36">
        <v>31</v>
      </c>
      <c r="B35" s="37" t="s">
        <v>114</v>
      </c>
      <c r="C35" s="37" t="s">
        <v>115</v>
      </c>
      <c r="D35" s="37" t="s">
        <v>116</v>
      </c>
      <c r="E35" s="37" t="s">
        <v>117</v>
      </c>
      <c r="F35" s="37" t="s">
        <v>118</v>
      </c>
      <c r="G35" s="37" t="s">
        <v>119</v>
      </c>
      <c r="H35" s="37" t="s">
        <v>120</v>
      </c>
      <c r="I35" s="37" t="s">
        <v>32</v>
      </c>
      <c r="J35" s="43">
        <v>6.8</v>
      </c>
      <c r="K35" s="41">
        <v>0.37</v>
      </c>
      <c r="L35" s="40">
        <v>0.56799999999999995</v>
      </c>
      <c r="M35" s="41" t="str">
        <f t="shared" ref="M35:M66" si="4">IF(L35&gt;0.75,"H",IF(L35&gt;0.5,"M","L"))</f>
        <v>M</v>
      </c>
      <c r="N35" s="37">
        <v>4.62</v>
      </c>
      <c r="O35" s="41" t="str">
        <f t="shared" ref="O35:O66" si="5">IF(N35&gt;23.2,"H",IF(N35&gt;9.3,"M","L"))</f>
        <v>L</v>
      </c>
      <c r="P35" s="40">
        <v>118.6464</v>
      </c>
      <c r="Q35" s="41" t="str">
        <f t="shared" ref="Q35:Q66" si="6">IF(P35&gt;136,"H",IF(P35&gt;58.4,"M","L"))</f>
        <v>M</v>
      </c>
      <c r="R35" s="40">
        <v>0.47599999999999998</v>
      </c>
      <c r="S35" s="41" t="str">
        <f t="shared" si="0"/>
        <v>D</v>
      </c>
      <c r="T35" s="40">
        <v>2.6480000000000001</v>
      </c>
      <c r="U35" s="41" t="str">
        <f t="shared" si="1"/>
        <v>S</v>
      </c>
      <c r="V35" s="40">
        <v>6.6959999999999997</v>
      </c>
      <c r="W35" s="41" t="str">
        <f t="shared" si="2"/>
        <v>S</v>
      </c>
      <c r="X35" s="40">
        <v>17.23</v>
      </c>
      <c r="Y35" s="41" t="str">
        <f t="shared" si="3"/>
        <v>S</v>
      </c>
      <c r="Z35" s="24"/>
    </row>
    <row r="36" spans="1:26" s="42" customFormat="1" ht="18" customHeight="1">
      <c r="A36" s="36">
        <v>32</v>
      </c>
      <c r="B36" s="37" t="s">
        <v>121</v>
      </c>
      <c r="C36" s="37" t="s">
        <v>122</v>
      </c>
      <c r="D36" s="37" t="s">
        <v>116</v>
      </c>
      <c r="E36" s="37" t="s">
        <v>117</v>
      </c>
      <c r="F36" s="37" t="s">
        <v>118</v>
      </c>
      <c r="G36" s="37" t="s">
        <v>119</v>
      </c>
      <c r="H36" s="37" t="s">
        <v>123</v>
      </c>
      <c r="I36" s="37" t="s">
        <v>32</v>
      </c>
      <c r="J36" s="43">
        <v>6.3</v>
      </c>
      <c r="K36" s="41">
        <v>1.04</v>
      </c>
      <c r="L36" s="40">
        <v>0.22719999999999968</v>
      </c>
      <c r="M36" s="41" t="str">
        <f t="shared" si="4"/>
        <v>L</v>
      </c>
      <c r="N36" s="37">
        <v>5.15</v>
      </c>
      <c r="O36" s="41" t="str">
        <f t="shared" si="5"/>
        <v>L</v>
      </c>
      <c r="P36" s="40">
        <v>124.14080000000001</v>
      </c>
      <c r="Q36" s="41" t="str">
        <f t="shared" si="6"/>
        <v>M</v>
      </c>
      <c r="R36" s="40">
        <v>0.86799999999999999</v>
      </c>
      <c r="S36" s="41" t="str">
        <f t="shared" si="0"/>
        <v>S</v>
      </c>
      <c r="T36" s="40">
        <v>4.1120000000000001</v>
      </c>
      <c r="U36" s="41" t="str">
        <f t="shared" si="1"/>
        <v>S</v>
      </c>
      <c r="V36" s="40">
        <v>11.15</v>
      </c>
      <c r="W36" s="41" t="str">
        <f t="shared" si="2"/>
        <v>S</v>
      </c>
      <c r="X36" s="40">
        <v>16.87</v>
      </c>
      <c r="Y36" s="41" t="str">
        <f t="shared" si="3"/>
        <v>S</v>
      </c>
      <c r="Z36" s="24"/>
    </row>
    <row r="37" spans="1:26" s="42" customFormat="1" ht="18" customHeight="1">
      <c r="A37" s="36">
        <v>33</v>
      </c>
      <c r="B37" s="37" t="s">
        <v>124</v>
      </c>
      <c r="C37" s="37" t="s">
        <v>125</v>
      </c>
      <c r="D37" s="37" t="s">
        <v>116</v>
      </c>
      <c r="E37" s="37" t="s">
        <v>117</v>
      </c>
      <c r="F37" s="37" t="s">
        <v>118</v>
      </c>
      <c r="G37" s="37" t="s">
        <v>119</v>
      </c>
      <c r="H37" s="37" t="s">
        <v>126</v>
      </c>
      <c r="I37" s="37" t="s">
        <v>32</v>
      </c>
      <c r="J37" s="43">
        <v>6.9</v>
      </c>
      <c r="K37" s="41">
        <v>0.34</v>
      </c>
      <c r="L37" s="40">
        <v>0.42599999999999993</v>
      </c>
      <c r="M37" s="41" t="str">
        <f t="shared" si="4"/>
        <v>L</v>
      </c>
      <c r="N37" s="37">
        <v>5.35</v>
      </c>
      <c r="O37" s="41" t="str">
        <f t="shared" si="5"/>
        <v>L</v>
      </c>
      <c r="P37" s="40">
        <v>139.75360000000001</v>
      </c>
      <c r="Q37" s="41" t="str">
        <f t="shared" si="6"/>
        <v>H</v>
      </c>
      <c r="R37" s="40">
        <v>0.82599999999999996</v>
      </c>
      <c r="S37" s="41" t="str">
        <f t="shared" si="0"/>
        <v>S</v>
      </c>
      <c r="T37" s="40">
        <v>3.18</v>
      </c>
      <c r="U37" s="41" t="str">
        <f t="shared" si="1"/>
        <v>S</v>
      </c>
      <c r="V37" s="40">
        <v>7.2119999999999997</v>
      </c>
      <c r="W37" s="41" t="str">
        <f t="shared" si="2"/>
        <v>S</v>
      </c>
      <c r="X37" s="40">
        <v>16.59</v>
      </c>
      <c r="Y37" s="41" t="str">
        <f t="shared" si="3"/>
        <v>S</v>
      </c>
      <c r="Z37" s="24"/>
    </row>
    <row r="38" spans="1:26" s="42" customFormat="1" ht="18" customHeight="1">
      <c r="A38" s="36">
        <v>34</v>
      </c>
      <c r="B38" s="37" t="s">
        <v>127</v>
      </c>
      <c r="C38" s="37" t="s">
        <v>128</v>
      </c>
      <c r="D38" s="37" t="s">
        <v>116</v>
      </c>
      <c r="E38" s="37" t="s">
        <v>117</v>
      </c>
      <c r="F38" s="37" t="s">
        <v>118</v>
      </c>
      <c r="G38" s="37" t="s">
        <v>119</v>
      </c>
      <c r="H38" s="37" t="s">
        <v>129</v>
      </c>
      <c r="I38" s="37" t="s">
        <v>32</v>
      </c>
      <c r="J38" s="43">
        <v>6.9</v>
      </c>
      <c r="K38" s="41">
        <v>0.26</v>
      </c>
      <c r="L38" s="40">
        <v>0.59639999999999982</v>
      </c>
      <c r="M38" s="41" t="str">
        <f t="shared" si="4"/>
        <v>M</v>
      </c>
      <c r="N38" s="37">
        <v>5.15</v>
      </c>
      <c r="O38" s="41" t="str">
        <f t="shared" si="5"/>
        <v>L</v>
      </c>
      <c r="P38" s="40">
        <v>127.45920000000001</v>
      </c>
      <c r="Q38" s="41" t="str">
        <f t="shared" si="6"/>
        <v>M</v>
      </c>
      <c r="R38" s="40">
        <v>0.752</v>
      </c>
      <c r="S38" s="41" t="str">
        <f t="shared" si="0"/>
        <v>S</v>
      </c>
      <c r="T38" s="40">
        <v>3.0819999999999999</v>
      </c>
      <c r="U38" s="41" t="str">
        <f t="shared" si="1"/>
        <v>S</v>
      </c>
      <c r="V38" s="40">
        <v>7.0179999999999998</v>
      </c>
      <c r="W38" s="41" t="str">
        <f t="shared" si="2"/>
        <v>S</v>
      </c>
      <c r="X38" s="40">
        <v>17.22</v>
      </c>
      <c r="Y38" s="41" t="str">
        <f t="shared" si="3"/>
        <v>S</v>
      </c>
      <c r="Z38" s="24"/>
    </row>
    <row r="39" spans="1:26" s="42" customFormat="1" ht="18" customHeight="1">
      <c r="A39" s="36">
        <v>35</v>
      </c>
      <c r="B39" s="37" t="s">
        <v>130</v>
      </c>
      <c r="C39" s="37" t="s">
        <v>125</v>
      </c>
      <c r="D39" s="37" t="s">
        <v>116</v>
      </c>
      <c r="E39" s="37" t="s">
        <v>117</v>
      </c>
      <c r="F39" s="37" t="s">
        <v>118</v>
      </c>
      <c r="G39" s="37" t="s">
        <v>119</v>
      </c>
      <c r="H39" s="37" t="s">
        <v>131</v>
      </c>
      <c r="I39" s="37" t="s">
        <v>32</v>
      </c>
      <c r="J39" s="43">
        <v>6</v>
      </c>
      <c r="K39" s="41">
        <v>1.59</v>
      </c>
      <c r="L39" s="40">
        <v>0.68160000000000009</v>
      </c>
      <c r="M39" s="41" t="str">
        <f t="shared" si="4"/>
        <v>M</v>
      </c>
      <c r="N39" s="37">
        <v>6.15</v>
      </c>
      <c r="O39" s="41" t="str">
        <f t="shared" si="5"/>
        <v>L</v>
      </c>
      <c r="P39" s="40">
        <v>117.55840000000001</v>
      </c>
      <c r="Q39" s="41" t="str">
        <f t="shared" si="6"/>
        <v>M</v>
      </c>
      <c r="R39" s="40">
        <v>0.86199999999999999</v>
      </c>
      <c r="S39" s="41" t="str">
        <f t="shared" si="0"/>
        <v>S</v>
      </c>
      <c r="T39" s="40">
        <v>2.94</v>
      </c>
      <c r="U39" s="41" t="str">
        <f t="shared" si="1"/>
        <v>S</v>
      </c>
      <c r="V39" s="40">
        <v>8.5039999999999996</v>
      </c>
      <c r="W39" s="41" t="str">
        <f t="shared" si="2"/>
        <v>S</v>
      </c>
      <c r="X39" s="40">
        <v>16.920000000000002</v>
      </c>
      <c r="Y39" s="41" t="str">
        <f t="shared" si="3"/>
        <v>S</v>
      </c>
      <c r="Z39" s="24"/>
    </row>
    <row r="40" spans="1:26" s="42" customFormat="1" ht="18" customHeight="1">
      <c r="A40" s="36">
        <v>36</v>
      </c>
      <c r="B40" s="37" t="s">
        <v>132</v>
      </c>
      <c r="C40" s="37" t="s">
        <v>133</v>
      </c>
      <c r="D40" s="37" t="s">
        <v>116</v>
      </c>
      <c r="E40" s="37" t="s">
        <v>117</v>
      </c>
      <c r="F40" s="37" t="s">
        <v>118</v>
      </c>
      <c r="G40" s="37" t="s">
        <v>119</v>
      </c>
      <c r="H40" s="37" t="s">
        <v>134</v>
      </c>
      <c r="I40" s="37" t="s">
        <v>32</v>
      </c>
      <c r="J40" s="43">
        <v>6</v>
      </c>
      <c r="K40" s="41">
        <v>1.58</v>
      </c>
      <c r="L40" s="40">
        <v>0.17039999999999988</v>
      </c>
      <c r="M40" s="41" t="str">
        <f t="shared" si="4"/>
        <v>L</v>
      </c>
      <c r="N40" s="37">
        <v>4.68</v>
      </c>
      <c r="O40" s="41" t="str">
        <f t="shared" si="5"/>
        <v>L</v>
      </c>
      <c r="P40" s="40">
        <v>337.49760000000003</v>
      </c>
      <c r="Q40" s="41" t="str">
        <f t="shared" si="6"/>
        <v>H</v>
      </c>
      <c r="R40" s="40">
        <v>0.55000000000000004</v>
      </c>
      <c r="S40" s="41" t="str">
        <f t="shared" si="0"/>
        <v>D</v>
      </c>
      <c r="T40" s="40">
        <v>3.242</v>
      </c>
      <c r="U40" s="41" t="str">
        <f t="shared" si="1"/>
        <v>S</v>
      </c>
      <c r="V40" s="40">
        <v>7.8579999999999997</v>
      </c>
      <c r="W40" s="41" t="str">
        <f t="shared" si="2"/>
        <v>S</v>
      </c>
      <c r="X40" s="40">
        <v>16.55</v>
      </c>
      <c r="Y40" s="41" t="str">
        <f t="shared" si="3"/>
        <v>S</v>
      </c>
      <c r="Z40" s="24"/>
    </row>
    <row r="41" spans="1:26" s="42" customFormat="1" ht="18" customHeight="1">
      <c r="A41" s="36">
        <v>37</v>
      </c>
      <c r="B41" s="37" t="s">
        <v>135</v>
      </c>
      <c r="C41" s="37" t="s">
        <v>136</v>
      </c>
      <c r="D41" s="37" t="s">
        <v>116</v>
      </c>
      <c r="E41" s="37" t="s">
        <v>117</v>
      </c>
      <c r="F41" s="37" t="s">
        <v>118</v>
      </c>
      <c r="G41" s="37" t="s">
        <v>119</v>
      </c>
      <c r="H41" s="37" t="s">
        <v>137</v>
      </c>
      <c r="I41" s="37" t="s">
        <v>32</v>
      </c>
      <c r="J41" s="43">
        <v>6.5</v>
      </c>
      <c r="K41" s="41">
        <v>0.84</v>
      </c>
      <c r="L41" s="40">
        <v>0.73839999999999983</v>
      </c>
      <c r="M41" s="41" t="str">
        <f t="shared" si="4"/>
        <v>M</v>
      </c>
      <c r="N41" s="37">
        <v>5.28</v>
      </c>
      <c r="O41" s="41" t="str">
        <f t="shared" si="5"/>
        <v>L</v>
      </c>
      <c r="P41" s="40">
        <v>351.96800000000002</v>
      </c>
      <c r="Q41" s="41" t="str">
        <f t="shared" si="6"/>
        <v>H</v>
      </c>
      <c r="R41" s="40">
        <v>0.55000000000000004</v>
      </c>
      <c r="S41" s="41" t="str">
        <f t="shared" si="0"/>
        <v>D</v>
      </c>
      <c r="T41" s="40">
        <v>2.7040000000000002</v>
      </c>
      <c r="U41" s="41" t="str">
        <f t="shared" si="1"/>
        <v>S</v>
      </c>
      <c r="V41" s="40">
        <v>5.532</v>
      </c>
      <c r="W41" s="41" t="str">
        <f t="shared" si="2"/>
        <v>S</v>
      </c>
      <c r="X41" s="40">
        <v>16.79</v>
      </c>
      <c r="Y41" s="41" t="str">
        <f t="shared" si="3"/>
        <v>S</v>
      </c>
      <c r="Z41" s="24"/>
    </row>
    <row r="42" spans="1:26" s="42" customFormat="1" ht="18" customHeight="1">
      <c r="A42" s="36">
        <v>38</v>
      </c>
      <c r="B42" s="37" t="s">
        <v>138</v>
      </c>
      <c r="C42" s="37" t="s">
        <v>139</v>
      </c>
      <c r="D42" s="37" t="s">
        <v>116</v>
      </c>
      <c r="E42" s="37" t="s">
        <v>117</v>
      </c>
      <c r="F42" s="37" t="s">
        <v>118</v>
      </c>
      <c r="G42" s="37" t="s">
        <v>119</v>
      </c>
      <c r="H42" s="37" t="s">
        <v>140</v>
      </c>
      <c r="I42" s="37" t="s">
        <v>32</v>
      </c>
      <c r="J42" s="43">
        <v>6.8</v>
      </c>
      <c r="K42" s="41">
        <v>0.34</v>
      </c>
      <c r="L42" s="40">
        <v>0.31239999999999984</v>
      </c>
      <c r="M42" s="41" t="str">
        <f t="shared" si="4"/>
        <v>L</v>
      </c>
      <c r="N42" s="37">
        <v>6.27</v>
      </c>
      <c r="O42" s="41" t="str">
        <f t="shared" si="5"/>
        <v>L</v>
      </c>
      <c r="P42" s="40">
        <v>321.17760000000004</v>
      </c>
      <c r="Q42" s="41" t="str">
        <f t="shared" si="6"/>
        <v>H</v>
      </c>
      <c r="R42" s="40">
        <v>0.40200000000000002</v>
      </c>
      <c r="S42" s="41" t="str">
        <f t="shared" si="0"/>
        <v>D</v>
      </c>
      <c r="T42" s="40">
        <v>2.9460000000000002</v>
      </c>
      <c r="U42" s="41" t="str">
        <f t="shared" si="1"/>
        <v>S</v>
      </c>
      <c r="V42" s="40">
        <v>7.2119999999999997</v>
      </c>
      <c r="W42" s="41" t="str">
        <f t="shared" si="2"/>
        <v>S</v>
      </c>
      <c r="X42" s="40">
        <v>16.309999999999999</v>
      </c>
      <c r="Y42" s="41" t="str">
        <f t="shared" si="3"/>
        <v>S</v>
      </c>
      <c r="Z42" s="24"/>
    </row>
    <row r="43" spans="1:26" s="42" customFormat="1" ht="18" customHeight="1">
      <c r="A43" s="36">
        <v>39</v>
      </c>
      <c r="B43" s="37" t="s">
        <v>141</v>
      </c>
      <c r="C43" s="37" t="s">
        <v>142</v>
      </c>
      <c r="D43" s="37" t="s">
        <v>116</v>
      </c>
      <c r="E43" s="37" t="s">
        <v>117</v>
      </c>
      <c r="F43" s="37" t="s">
        <v>118</v>
      </c>
      <c r="G43" s="37" t="s">
        <v>119</v>
      </c>
      <c r="H43" s="37">
        <v>9</v>
      </c>
      <c r="I43" s="37" t="s">
        <v>32</v>
      </c>
      <c r="J43" s="43">
        <v>6.5</v>
      </c>
      <c r="K43" s="41">
        <v>1.02</v>
      </c>
      <c r="L43" s="40">
        <v>0.53960000000000008</v>
      </c>
      <c r="M43" s="41" t="str">
        <f t="shared" si="4"/>
        <v>M</v>
      </c>
      <c r="N43" s="37">
        <v>5.14</v>
      </c>
      <c r="O43" s="41" t="str">
        <f t="shared" si="5"/>
        <v>L</v>
      </c>
      <c r="P43" s="40">
        <v>516.74559999999997</v>
      </c>
      <c r="Q43" s="41" t="str">
        <f t="shared" si="6"/>
        <v>H</v>
      </c>
      <c r="R43" s="40">
        <v>0.63200000000000001</v>
      </c>
      <c r="S43" s="41" t="str">
        <f t="shared" si="0"/>
        <v>S</v>
      </c>
      <c r="T43" s="40">
        <v>2.54</v>
      </c>
      <c r="U43" s="41" t="str">
        <f t="shared" si="1"/>
        <v>S</v>
      </c>
      <c r="V43" s="40">
        <v>7.2779999999999996</v>
      </c>
      <c r="W43" s="41" t="str">
        <f t="shared" si="2"/>
        <v>S</v>
      </c>
      <c r="X43" s="40">
        <v>16.88</v>
      </c>
      <c r="Y43" s="41" t="str">
        <f t="shared" si="3"/>
        <v>S</v>
      </c>
      <c r="Z43" s="24"/>
    </row>
    <row r="44" spans="1:26" s="42" customFormat="1" ht="18" customHeight="1">
      <c r="A44" s="36">
        <v>40</v>
      </c>
      <c r="B44" s="37" t="s">
        <v>143</v>
      </c>
      <c r="C44" s="37" t="s">
        <v>144</v>
      </c>
      <c r="D44" s="37" t="s">
        <v>116</v>
      </c>
      <c r="E44" s="37" t="s">
        <v>117</v>
      </c>
      <c r="F44" s="37" t="s">
        <v>118</v>
      </c>
      <c r="G44" s="37" t="s">
        <v>119</v>
      </c>
      <c r="H44" s="37">
        <v>10</v>
      </c>
      <c r="I44" s="37" t="s">
        <v>32</v>
      </c>
      <c r="J44" s="43">
        <v>6.9</v>
      </c>
      <c r="K44" s="41">
        <v>0.41</v>
      </c>
      <c r="L44" s="40">
        <v>0.51119999999999965</v>
      </c>
      <c r="M44" s="41" t="str">
        <f t="shared" si="4"/>
        <v>M</v>
      </c>
      <c r="N44" s="37">
        <v>4.9800000000000004</v>
      </c>
      <c r="O44" s="41" t="str">
        <f t="shared" si="5"/>
        <v>L</v>
      </c>
      <c r="P44" s="40">
        <v>364.58879999999999</v>
      </c>
      <c r="Q44" s="41" t="str">
        <f t="shared" si="6"/>
        <v>H</v>
      </c>
      <c r="R44" s="40">
        <v>0.54</v>
      </c>
      <c r="S44" s="41" t="str">
        <f t="shared" si="0"/>
        <v>D</v>
      </c>
      <c r="T44" s="40">
        <v>2.61</v>
      </c>
      <c r="U44" s="41" t="str">
        <f t="shared" si="1"/>
        <v>S</v>
      </c>
      <c r="V44" s="40">
        <v>5.34</v>
      </c>
      <c r="W44" s="41" t="str">
        <f t="shared" si="2"/>
        <v>S</v>
      </c>
      <c r="X44" s="40">
        <v>16.77</v>
      </c>
      <c r="Y44" s="41" t="str">
        <f t="shared" si="3"/>
        <v>S</v>
      </c>
      <c r="Z44" s="24"/>
    </row>
    <row r="45" spans="1:26" s="42" customFormat="1" ht="18" customHeight="1">
      <c r="A45" s="36">
        <v>41</v>
      </c>
      <c r="B45" s="37" t="s">
        <v>145</v>
      </c>
      <c r="C45" s="37" t="s">
        <v>115</v>
      </c>
      <c r="D45" s="37" t="s">
        <v>116</v>
      </c>
      <c r="E45" s="37" t="s">
        <v>117</v>
      </c>
      <c r="F45" s="37" t="s">
        <v>118</v>
      </c>
      <c r="G45" s="37" t="s">
        <v>119</v>
      </c>
      <c r="H45" s="37" t="s">
        <v>146</v>
      </c>
      <c r="I45" s="37" t="s">
        <v>32</v>
      </c>
      <c r="J45" s="43">
        <v>7.1</v>
      </c>
      <c r="K45" s="41">
        <v>0.47</v>
      </c>
      <c r="L45" s="40">
        <v>0.31239999999999984</v>
      </c>
      <c r="M45" s="41" t="str">
        <f t="shared" si="4"/>
        <v>L</v>
      </c>
      <c r="N45" s="37">
        <v>7.15</v>
      </c>
      <c r="O45" s="41" t="str">
        <f t="shared" si="5"/>
        <v>L</v>
      </c>
      <c r="P45" s="40">
        <v>272.27199999999999</v>
      </c>
      <c r="Q45" s="41" t="str">
        <f t="shared" si="6"/>
        <v>H</v>
      </c>
      <c r="R45" s="40">
        <v>0.34399999999999997</v>
      </c>
      <c r="S45" s="41" t="str">
        <f t="shared" si="0"/>
        <v>D</v>
      </c>
      <c r="T45" s="40">
        <v>2.3839999999999999</v>
      </c>
      <c r="U45" s="41" t="str">
        <f t="shared" si="1"/>
        <v>S</v>
      </c>
      <c r="V45" s="40">
        <v>7.7939999999999996</v>
      </c>
      <c r="W45" s="41" t="str">
        <f t="shared" si="2"/>
        <v>S</v>
      </c>
      <c r="X45" s="40">
        <v>16.43</v>
      </c>
      <c r="Y45" s="41" t="str">
        <f t="shared" si="3"/>
        <v>S</v>
      </c>
      <c r="Z45" s="24"/>
    </row>
    <row r="46" spans="1:26" s="42" customFormat="1" ht="18" customHeight="1">
      <c r="A46" s="36">
        <v>42</v>
      </c>
      <c r="B46" s="37" t="s">
        <v>147</v>
      </c>
      <c r="C46" s="37" t="s">
        <v>148</v>
      </c>
      <c r="D46" s="37" t="s">
        <v>116</v>
      </c>
      <c r="E46" s="37" t="s">
        <v>117</v>
      </c>
      <c r="F46" s="37" t="s">
        <v>118</v>
      </c>
      <c r="G46" s="37" t="s">
        <v>119</v>
      </c>
      <c r="H46" s="37">
        <v>7</v>
      </c>
      <c r="I46" s="37" t="s">
        <v>32</v>
      </c>
      <c r="J46" s="43">
        <v>6.2</v>
      </c>
      <c r="K46" s="41">
        <v>1.25</v>
      </c>
      <c r="L46" s="40">
        <v>0.31239999999999984</v>
      </c>
      <c r="M46" s="41" t="str">
        <f t="shared" si="4"/>
        <v>L</v>
      </c>
      <c r="N46" s="37">
        <v>6.58</v>
      </c>
      <c r="O46" s="41" t="str">
        <f t="shared" si="5"/>
        <v>L</v>
      </c>
      <c r="P46" s="40">
        <v>419.69600000000008</v>
      </c>
      <c r="Q46" s="41" t="str">
        <f t="shared" si="6"/>
        <v>H</v>
      </c>
      <c r="R46" s="40">
        <v>0.73399999999999999</v>
      </c>
      <c r="S46" s="41" t="str">
        <f t="shared" si="0"/>
        <v>S</v>
      </c>
      <c r="T46" s="40">
        <v>2.91</v>
      </c>
      <c r="U46" s="41" t="str">
        <f t="shared" si="1"/>
        <v>S</v>
      </c>
      <c r="V46" s="40">
        <v>3.9180000000000001</v>
      </c>
      <c r="W46" s="41" t="str">
        <f t="shared" si="2"/>
        <v>D</v>
      </c>
      <c r="X46" s="40">
        <v>16.38</v>
      </c>
      <c r="Y46" s="41" t="str">
        <f t="shared" si="3"/>
        <v>S</v>
      </c>
      <c r="Z46" s="24"/>
    </row>
    <row r="47" spans="1:26" s="42" customFormat="1" ht="18" customHeight="1">
      <c r="A47" s="36">
        <v>43</v>
      </c>
      <c r="B47" s="37" t="s">
        <v>149</v>
      </c>
      <c r="C47" s="37" t="s">
        <v>150</v>
      </c>
      <c r="D47" s="37" t="s">
        <v>116</v>
      </c>
      <c r="E47" s="37" t="s">
        <v>117</v>
      </c>
      <c r="F47" s="37" t="s">
        <v>118</v>
      </c>
      <c r="G47" s="37" t="s">
        <v>119</v>
      </c>
      <c r="H47" s="37" t="s">
        <v>151</v>
      </c>
      <c r="I47" s="37" t="s">
        <v>32</v>
      </c>
      <c r="J47" s="43">
        <v>6.9</v>
      </c>
      <c r="K47" s="41">
        <v>0.41</v>
      </c>
      <c r="L47" s="40">
        <v>0.59639999999999982</v>
      </c>
      <c r="M47" s="41" t="str">
        <f t="shared" si="4"/>
        <v>M</v>
      </c>
      <c r="N47" s="37">
        <v>6.98</v>
      </c>
      <c r="O47" s="41" t="str">
        <f t="shared" si="5"/>
        <v>L</v>
      </c>
      <c r="P47" s="40">
        <v>466.91520000000003</v>
      </c>
      <c r="Q47" s="41" t="str">
        <f t="shared" si="6"/>
        <v>H</v>
      </c>
      <c r="R47" s="40">
        <v>0.53400000000000003</v>
      </c>
      <c r="S47" s="41" t="str">
        <f t="shared" si="0"/>
        <v>D</v>
      </c>
      <c r="T47" s="40">
        <v>2.7280000000000002</v>
      </c>
      <c r="U47" s="41" t="str">
        <f t="shared" si="1"/>
        <v>S</v>
      </c>
      <c r="V47" s="40">
        <v>6.89</v>
      </c>
      <c r="W47" s="41" t="str">
        <f t="shared" si="2"/>
        <v>S</v>
      </c>
      <c r="X47" s="40">
        <v>16.34</v>
      </c>
      <c r="Y47" s="41" t="str">
        <f t="shared" si="3"/>
        <v>S</v>
      </c>
      <c r="Z47" s="24"/>
    </row>
    <row r="48" spans="1:26" s="42" customFormat="1" ht="18" customHeight="1">
      <c r="A48" s="36">
        <v>44</v>
      </c>
      <c r="B48" s="37" t="s">
        <v>152</v>
      </c>
      <c r="C48" s="37" t="s">
        <v>153</v>
      </c>
      <c r="D48" s="37" t="s">
        <v>116</v>
      </c>
      <c r="E48" s="37" t="s">
        <v>117</v>
      </c>
      <c r="F48" s="37" t="s">
        <v>118</v>
      </c>
      <c r="G48" s="37" t="s">
        <v>119</v>
      </c>
      <c r="H48" s="37" t="s">
        <v>154</v>
      </c>
      <c r="I48" s="37" t="s">
        <v>32</v>
      </c>
      <c r="J48" s="43">
        <v>6.8</v>
      </c>
      <c r="K48" s="41">
        <v>0.33</v>
      </c>
      <c r="L48" s="40">
        <v>0.31239999999999984</v>
      </c>
      <c r="M48" s="41" t="str">
        <f t="shared" si="4"/>
        <v>L</v>
      </c>
      <c r="N48" s="37">
        <v>5.18</v>
      </c>
      <c r="O48" s="41" t="str">
        <f t="shared" si="5"/>
        <v>L</v>
      </c>
      <c r="P48" s="40">
        <v>267.64800000000002</v>
      </c>
      <c r="Q48" s="41" t="str">
        <f t="shared" si="6"/>
        <v>H</v>
      </c>
      <c r="R48" s="40">
        <v>0.59199999999999997</v>
      </c>
      <c r="S48" s="41" t="str">
        <f t="shared" si="0"/>
        <v>D</v>
      </c>
      <c r="T48" s="40">
        <v>2.8540000000000001</v>
      </c>
      <c r="U48" s="41" t="str">
        <f t="shared" si="1"/>
        <v>S</v>
      </c>
      <c r="V48" s="40">
        <v>6.5019999999999998</v>
      </c>
      <c r="W48" s="41" t="str">
        <f t="shared" si="2"/>
        <v>S</v>
      </c>
      <c r="X48" s="40">
        <v>16.96</v>
      </c>
      <c r="Y48" s="41" t="str">
        <f t="shared" si="3"/>
        <v>S</v>
      </c>
      <c r="Z48" s="24"/>
    </row>
    <row r="49" spans="1:26" s="42" customFormat="1" ht="18" customHeight="1">
      <c r="A49" s="36">
        <v>45</v>
      </c>
      <c r="B49" s="37" t="s">
        <v>155</v>
      </c>
      <c r="C49" s="37" t="s">
        <v>153</v>
      </c>
      <c r="D49" s="37" t="s">
        <v>116</v>
      </c>
      <c r="E49" s="37" t="s">
        <v>117</v>
      </c>
      <c r="F49" s="37" t="s">
        <v>118</v>
      </c>
      <c r="G49" s="37" t="s">
        <v>119</v>
      </c>
      <c r="H49" s="37" t="s">
        <v>156</v>
      </c>
      <c r="I49" s="37" t="s">
        <v>32</v>
      </c>
      <c r="J49" s="43">
        <v>7</v>
      </c>
      <c r="K49" s="41">
        <v>0.23</v>
      </c>
      <c r="L49" s="40">
        <v>0.45439999999999986</v>
      </c>
      <c r="M49" s="41" t="str">
        <f t="shared" si="4"/>
        <v>L</v>
      </c>
      <c r="N49" s="37">
        <v>7.05</v>
      </c>
      <c r="O49" s="41" t="str">
        <f t="shared" si="5"/>
        <v>L</v>
      </c>
      <c r="P49" s="40">
        <v>383.46559999999999</v>
      </c>
      <c r="Q49" s="41" t="str">
        <f t="shared" si="6"/>
        <v>H</v>
      </c>
      <c r="R49" s="40">
        <v>0.53400000000000003</v>
      </c>
      <c r="S49" s="41" t="str">
        <f t="shared" si="0"/>
        <v>D</v>
      </c>
      <c r="T49" s="40">
        <v>2.762</v>
      </c>
      <c r="U49" s="41" t="str">
        <f t="shared" si="1"/>
        <v>S</v>
      </c>
      <c r="V49" s="40">
        <v>6.76</v>
      </c>
      <c r="W49" s="41" t="str">
        <f t="shared" si="2"/>
        <v>S</v>
      </c>
      <c r="X49" s="40">
        <v>16.690000000000001</v>
      </c>
      <c r="Y49" s="41" t="str">
        <f t="shared" si="3"/>
        <v>S</v>
      </c>
      <c r="Z49" s="24"/>
    </row>
    <row r="50" spans="1:26" s="42" customFormat="1" ht="18" customHeight="1">
      <c r="A50" s="36">
        <v>46</v>
      </c>
      <c r="B50" s="37" t="s">
        <v>157</v>
      </c>
      <c r="C50" s="37" t="s">
        <v>158</v>
      </c>
      <c r="D50" s="37" t="s">
        <v>116</v>
      </c>
      <c r="E50" s="37" t="s">
        <v>117</v>
      </c>
      <c r="F50" s="37" t="s">
        <v>118</v>
      </c>
      <c r="G50" s="37" t="s">
        <v>119</v>
      </c>
      <c r="H50" s="37" t="s">
        <v>159</v>
      </c>
      <c r="I50" s="37" t="s">
        <v>32</v>
      </c>
      <c r="J50" s="43">
        <v>6.5</v>
      </c>
      <c r="K50" s="41">
        <v>1.1200000000000001</v>
      </c>
      <c r="L50" s="40">
        <v>0.31239999999999984</v>
      </c>
      <c r="M50" s="41" t="str">
        <f t="shared" si="4"/>
        <v>L</v>
      </c>
      <c r="N50" s="37">
        <v>6.17</v>
      </c>
      <c r="O50" s="41" t="str">
        <f t="shared" si="5"/>
        <v>L</v>
      </c>
      <c r="P50" s="40">
        <v>300.66880000000003</v>
      </c>
      <c r="Q50" s="41" t="str">
        <f t="shared" si="6"/>
        <v>H</v>
      </c>
      <c r="R50" s="40">
        <v>0.45400000000000001</v>
      </c>
      <c r="S50" s="41" t="str">
        <f t="shared" si="0"/>
        <v>D</v>
      </c>
      <c r="T50" s="40">
        <v>2.2480000000000002</v>
      </c>
      <c r="U50" s="41" t="str">
        <f t="shared" si="1"/>
        <v>S</v>
      </c>
      <c r="V50" s="40">
        <v>5.016</v>
      </c>
      <c r="W50" s="41" t="str">
        <f t="shared" si="2"/>
        <v>S</v>
      </c>
      <c r="X50" s="40">
        <v>17.149999999999999</v>
      </c>
      <c r="Y50" s="41" t="str">
        <f t="shared" si="3"/>
        <v>S</v>
      </c>
      <c r="Z50" s="24"/>
    </row>
    <row r="51" spans="1:26" s="42" customFormat="1" ht="18" customHeight="1">
      <c r="A51" s="36">
        <v>47</v>
      </c>
      <c r="B51" s="37" t="s">
        <v>160</v>
      </c>
      <c r="C51" s="37" t="s">
        <v>161</v>
      </c>
      <c r="D51" s="37" t="s">
        <v>116</v>
      </c>
      <c r="E51" s="37" t="s">
        <v>117</v>
      </c>
      <c r="F51" s="37" t="s">
        <v>118</v>
      </c>
      <c r="G51" s="37" t="s">
        <v>119</v>
      </c>
      <c r="H51" s="37" t="s">
        <v>162</v>
      </c>
      <c r="I51" s="37" t="s">
        <v>32</v>
      </c>
      <c r="J51" s="43">
        <v>6.9</v>
      </c>
      <c r="K51" s="41">
        <v>0.38</v>
      </c>
      <c r="L51" s="40">
        <v>0.45439999999999986</v>
      </c>
      <c r="M51" s="41" t="str">
        <f t="shared" si="4"/>
        <v>L</v>
      </c>
      <c r="N51" s="37">
        <v>5.68</v>
      </c>
      <c r="O51" s="41" t="str">
        <f t="shared" si="5"/>
        <v>L</v>
      </c>
      <c r="P51" s="40">
        <v>298.87360000000001</v>
      </c>
      <c r="Q51" s="41" t="str">
        <f t="shared" si="6"/>
        <v>H</v>
      </c>
      <c r="R51" s="40">
        <v>0.53400000000000003</v>
      </c>
      <c r="S51" s="41" t="str">
        <f t="shared" si="0"/>
        <v>D</v>
      </c>
      <c r="T51" s="40">
        <v>3.22</v>
      </c>
      <c r="U51" s="41" t="str">
        <f t="shared" si="1"/>
        <v>S</v>
      </c>
      <c r="V51" s="40">
        <v>6.2439999999999998</v>
      </c>
      <c r="W51" s="41" t="str">
        <f t="shared" si="2"/>
        <v>S</v>
      </c>
      <c r="X51" s="40">
        <v>13.6</v>
      </c>
      <c r="Y51" s="41" t="str">
        <f t="shared" si="3"/>
        <v>S</v>
      </c>
      <c r="Z51" s="24"/>
    </row>
    <row r="52" spans="1:26" s="42" customFormat="1" ht="18" customHeight="1">
      <c r="A52" s="36">
        <v>48</v>
      </c>
      <c r="B52" s="37" t="s">
        <v>163</v>
      </c>
      <c r="C52" s="37" t="s">
        <v>161</v>
      </c>
      <c r="D52" s="37" t="s">
        <v>116</v>
      </c>
      <c r="E52" s="37" t="s">
        <v>117</v>
      </c>
      <c r="F52" s="37" t="s">
        <v>118</v>
      </c>
      <c r="G52" s="37" t="s">
        <v>119</v>
      </c>
      <c r="H52" s="37" t="s">
        <v>164</v>
      </c>
      <c r="I52" s="37" t="s">
        <v>32</v>
      </c>
      <c r="J52" s="41">
        <v>6.9</v>
      </c>
      <c r="K52" s="41">
        <v>0.28999999999999998</v>
      </c>
      <c r="L52" s="40">
        <v>0.59639999999999982</v>
      </c>
      <c r="M52" s="41" t="str">
        <f t="shared" si="4"/>
        <v>M</v>
      </c>
      <c r="N52" s="37">
        <v>5.98</v>
      </c>
      <c r="O52" s="41" t="str">
        <f t="shared" si="5"/>
        <v>L</v>
      </c>
      <c r="P52" s="40">
        <v>248.49920000000003</v>
      </c>
      <c r="Q52" s="41" t="str">
        <f t="shared" si="6"/>
        <v>H</v>
      </c>
      <c r="R52" s="40">
        <v>0.504</v>
      </c>
      <c r="S52" s="41" t="str">
        <f t="shared" si="0"/>
        <v>D</v>
      </c>
      <c r="T52" s="40">
        <v>2.84</v>
      </c>
      <c r="U52" s="41" t="str">
        <f t="shared" si="1"/>
        <v>S</v>
      </c>
      <c r="V52" s="40">
        <v>7.2119999999999997</v>
      </c>
      <c r="W52" s="41" t="str">
        <f t="shared" si="2"/>
        <v>S</v>
      </c>
      <c r="X52" s="40">
        <v>17.09</v>
      </c>
      <c r="Y52" s="41" t="str">
        <f t="shared" si="3"/>
        <v>S</v>
      </c>
      <c r="Z52" s="24"/>
    </row>
    <row r="53" spans="1:26" s="42" customFormat="1" ht="18" customHeight="1">
      <c r="A53" s="36">
        <v>49</v>
      </c>
      <c r="B53" s="37" t="s">
        <v>165</v>
      </c>
      <c r="C53" s="37" t="s">
        <v>166</v>
      </c>
      <c r="D53" s="37" t="s">
        <v>116</v>
      </c>
      <c r="E53" s="37" t="s">
        <v>117</v>
      </c>
      <c r="F53" s="37" t="s">
        <v>118</v>
      </c>
      <c r="G53" s="37" t="s">
        <v>119</v>
      </c>
      <c r="H53" s="37" t="s">
        <v>167</v>
      </c>
      <c r="I53" s="37" t="s">
        <v>32</v>
      </c>
      <c r="J53" s="43">
        <v>7.3</v>
      </c>
      <c r="K53" s="41">
        <v>0.43</v>
      </c>
      <c r="L53" s="40">
        <v>0.45439999999999986</v>
      </c>
      <c r="M53" s="41" t="str">
        <f t="shared" si="4"/>
        <v>L</v>
      </c>
      <c r="N53" s="37">
        <v>6.17</v>
      </c>
      <c r="O53" s="41" t="str">
        <f t="shared" si="5"/>
        <v>L</v>
      </c>
      <c r="P53" s="40">
        <v>336.35520000000002</v>
      </c>
      <c r="Q53" s="41" t="str">
        <f t="shared" si="6"/>
        <v>H</v>
      </c>
      <c r="R53" s="40">
        <v>0.54</v>
      </c>
      <c r="S53" s="41" t="str">
        <f t="shared" si="0"/>
        <v>D</v>
      </c>
      <c r="T53" s="40">
        <v>2.4900000000000002</v>
      </c>
      <c r="U53" s="41" t="str">
        <f t="shared" si="1"/>
        <v>S</v>
      </c>
      <c r="V53" s="40">
        <v>7.9880000000000004</v>
      </c>
      <c r="W53" s="41" t="str">
        <f t="shared" si="2"/>
        <v>S</v>
      </c>
      <c r="X53" s="40">
        <v>14.99</v>
      </c>
      <c r="Y53" s="41" t="str">
        <f t="shared" si="3"/>
        <v>S</v>
      </c>
      <c r="Z53" s="24"/>
    </row>
    <row r="54" spans="1:26" s="42" customFormat="1" ht="18" customHeight="1">
      <c r="A54" s="36">
        <v>50</v>
      </c>
      <c r="B54" s="37" t="s">
        <v>168</v>
      </c>
      <c r="C54" s="37" t="s">
        <v>169</v>
      </c>
      <c r="D54" s="37" t="s">
        <v>116</v>
      </c>
      <c r="E54" s="37" t="s">
        <v>117</v>
      </c>
      <c r="F54" s="37" t="s">
        <v>118</v>
      </c>
      <c r="G54" s="37" t="s">
        <v>119</v>
      </c>
      <c r="H54" s="37" t="s">
        <v>170</v>
      </c>
      <c r="I54" s="37" t="s">
        <v>32</v>
      </c>
      <c r="J54" s="43">
        <v>7.4</v>
      </c>
      <c r="K54" s="41">
        <v>0.37</v>
      </c>
      <c r="L54" s="40">
        <v>0.45439999999999986</v>
      </c>
      <c r="M54" s="41" t="str">
        <f t="shared" si="4"/>
        <v>L</v>
      </c>
      <c r="N54" s="37">
        <v>6.05</v>
      </c>
      <c r="O54" s="41" t="str">
        <f t="shared" si="5"/>
        <v>L</v>
      </c>
      <c r="P54" s="40">
        <v>291.31200000000001</v>
      </c>
      <c r="Q54" s="41" t="str">
        <f t="shared" si="6"/>
        <v>H</v>
      </c>
      <c r="R54" s="40">
        <v>0.60799999999999998</v>
      </c>
      <c r="S54" s="41" t="str">
        <f t="shared" si="0"/>
        <v>S</v>
      </c>
      <c r="T54" s="40">
        <v>2.8079999999999998</v>
      </c>
      <c r="U54" s="41" t="str">
        <f t="shared" si="1"/>
        <v>S</v>
      </c>
      <c r="V54" s="40">
        <v>7.5359999999999996</v>
      </c>
      <c r="W54" s="41" t="str">
        <f t="shared" si="2"/>
        <v>S</v>
      </c>
      <c r="X54" s="40">
        <v>16.98</v>
      </c>
      <c r="Y54" s="41" t="str">
        <f t="shared" si="3"/>
        <v>S</v>
      </c>
      <c r="Z54" s="24"/>
    </row>
    <row r="55" spans="1:26" s="42" customFormat="1" ht="18" customHeight="1">
      <c r="A55" s="36">
        <v>51</v>
      </c>
      <c r="B55" s="37" t="s">
        <v>171</v>
      </c>
      <c r="C55" s="37" t="s">
        <v>172</v>
      </c>
      <c r="D55" s="37" t="s">
        <v>116</v>
      </c>
      <c r="E55" s="37" t="s">
        <v>117</v>
      </c>
      <c r="F55" s="37" t="s">
        <v>118</v>
      </c>
      <c r="G55" s="37" t="s">
        <v>119</v>
      </c>
      <c r="H55" s="37" t="s">
        <v>173</v>
      </c>
      <c r="I55" s="37" t="s">
        <v>32</v>
      </c>
      <c r="J55" s="43">
        <v>7.1</v>
      </c>
      <c r="K55" s="41">
        <v>0.22</v>
      </c>
      <c r="L55" s="40">
        <v>0.45439999999999986</v>
      </c>
      <c r="M55" s="41" t="str">
        <f t="shared" si="4"/>
        <v>L</v>
      </c>
      <c r="N55" s="37">
        <v>4.9800000000000004</v>
      </c>
      <c r="O55" s="41" t="str">
        <f t="shared" si="5"/>
        <v>L</v>
      </c>
      <c r="P55" s="40">
        <v>198.83199999999999</v>
      </c>
      <c r="Q55" s="41" t="str">
        <f t="shared" si="6"/>
        <v>H</v>
      </c>
      <c r="R55" s="40">
        <v>0.71199999999999997</v>
      </c>
      <c r="S55" s="41" t="str">
        <f t="shared" si="0"/>
        <v>S</v>
      </c>
      <c r="T55" s="40">
        <v>2.5219999999999998</v>
      </c>
      <c r="U55" s="41" t="str">
        <f t="shared" si="1"/>
        <v>S</v>
      </c>
      <c r="V55" s="40">
        <v>7.3419999999999996</v>
      </c>
      <c r="W55" s="41" t="str">
        <f t="shared" si="2"/>
        <v>S</v>
      </c>
      <c r="X55" s="40">
        <v>16.57</v>
      </c>
      <c r="Y55" s="41" t="str">
        <f t="shared" si="3"/>
        <v>S</v>
      </c>
      <c r="Z55" s="24"/>
    </row>
    <row r="56" spans="1:26" s="42" customFormat="1" ht="18" customHeight="1">
      <c r="A56" s="36">
        <v>52</v>
      </c>
      <c r="B56" s="37" t="s">
        <v>174</v>
      </c>
      <c r="C56" s="37" t="s">
        <v>175</v>
      </c>
      <c r="D56" s="37" t="s">
        <v>116</v>
      </c>
      <c r="E56" s="37" t="s">
        <v>117</v>
      </c>
      <c r="F56" s="37" t="s">
        <v>118</v>
      </c>
      <c r="G56" s="37" t="s">
        <v>119</v>
      </c>
      <c r="H56" s="37" t="s">
        <v>176</v>
      </c>
      <c r="I56" s="37" t="s">
        <v>32</v>
      </c>
      <c r="J56" s="43">
        <v>6.9</v>
      </c>
      <c r="K56" s="41">
        <v>0.22</v>
      </c>
      <c r="L56" s="40">
        <v>2.8399999999999898E-2</v>
      </c>
      <c r="M56" s="41" t="str">
        <f t="shared" si="4"/>
        <v>L</v>
      </c>
      <c r="N56" s="37">
        <v>5.48</v>
      </c>
      <c r="O56" s="41" t="str">
        <f t="shared" si="5"/>
        <v>L</v>
      </c>
      <c r="P56" s="40">
        <v>195.94880000000003</v>
      </c>
      <c r="Q56" s="41" t="str">
        <f t="shared" si="6"/>
        <v>H</v>
      </c>
      <c r="R56" s="40">
        <v>1.3320000000000001</v>
      </c>
      <c r="S56" s="41" t="str">
        <f t="shared" si="0"/>
        <v>S</v>
      </c>
      <c r="T56" s="40">
        <v>2.476</v>
      </c>
      <c r="U56" s="41" t="str">
        <f t="shared" si="1"/>
        <v>S</v>
      </c>
      <c r="V56" s="40">
        <v>7.1479999999999997</v>
      </c>
      <c r="W56" s="41" t="str">
        <f t="shared" si="2"/>
        <v>S</v>
      </c>
      <c r="X56" s="40">
        <v>16.600000000000001</v>
      </c>
      <c r="Y56" s="41" t="str">
        <f t="shared" si="3"/>
        <v>S</v>
      </c>
      <c r="Z56" s="24"/>
    </row>
    <row r="57" spans="1:26" s="42" customFormat="1" ht="18" customHeight="1">
      <c r="A57" s="36">
        <v>53</v>
      </c>
      <c r="B57" s="37" t="s">
        <v>177</v>
      </c>
      <c r="C57" s="37" t="s">
        <v>178</v>
      </c>
      <c r="D57" s="37" t="s">
        <v>116</v>
      </c>
      <c r="E57" s="37" t="s">
        <v>117</v>
      </c>
      <c r="F57" s="37" t="s">
        <v>118</v>
      </c>
      <c r="G57" s="37" t="s">
        <v>119</v>
      </c>
      <c r="H57" s="37" t="s">
        <v>179</v>
      </c>
      <c r="I57" s="37" t="s">
        <v>32</v>
      </c>
      <c r="J57" s="43">
        <v>6.4</v>
      </c>
      <c r="K57" s="41">
        <v>0.26</v>
      </c>
      <c r="L57" s="40">
        <v>0.36919999999999964</v>
      </c>
      <c r="M57" s="41" t="str">
        <f t="shared" si="4"/>
        <v>L</v>
      </c>
      <c r="N57" s="37">
        <v>5.25</v>
      </c>
      <c r="O57" s="41" t="str">
        <f t="shared" si="5"/>
        <v>L</v>
      </c>
      <c r="P57" s="40">
        <v>281.9008</v>
      </c>
      <c r="Q57" s="41" t="str">
        <f t="shared" si="6"/>
        <v>H</v>
      </c>
      <c r="R57" s="40">
        <v>0.68799999999999994</v>
      </c>
      <c r="S57" s="41" t="str">
        <f t="shared" si="0"/>
        <v>S</v>
      </c>
      <c r="T57" s="40">
        <v>2.93</v>
      </c>
      <c r="U57" s="41" t="str">
        <f t="shared" si="1"/>
        <v>S</v>
      </c>
      <c r="V57" s="40">
        <v>8.6340000000000003</v>
      </c>
      <c r="W57" s="41" t="str">
        <f t="shared" si="2"/>
        <v>S</v>
      </c>
      <c r="X57" s="40">
        <v>16.8</v>
      </c>
      <c r="Y57" s="41" t="str">
        <f t="shared" si="3"/>
        <v>S</v>
      </c>
      <c r="Z57" s="24"/>
    </row>
    <row r="58" spans="1:26" s="42" customFormat="1" ht="18" customHeight="1">
      <c r="A58" s="36">
        <v>54</v>
      </c>
      <c r="B58" s="37" t="s">
        <v>180</v>
      </c>
      <c r="C58" s="37" t="s">
        <v>181</v>
      </c>
      <c r="D58" s="37" t="s">
        <v>116</v>
      </c>
      <c r="E58" s="37" t="s">
        <v>117</v>
      </c>
      <c r="F58" s="37" t="s">
        <v>118</v>
      </c>
      <c r="G58" s="37" t="s">
        <v>119</v>
      </c>
      <c r="H58" s="37" t="s">
        <v>182</v>
      </c>
      <c r="I58" s="37" t="s">
        <v>32</v>
      </c>
      <c r="J58" s="43">
        <v>7</v>
      </c>
      <c r="K58" s="41">
        <v>0.23</v>
      </c>
      <c r="L58" s="40">
        <v>0.11360000000000009</v>
      </c>
      <c r="M58" s="41" t="str">
        <f t="shared" si="4"/>
        <v>L</v>
      </c>
      <c r="N58" s="37">
        <v>5.87</v>
      </c>
      <c r="O58" s="41" t="str">
        <f t="shared" si="5"/>
        <v>L</v>
      </c>
      <c r="P58" s="40">
        <v>203.5104</v>
      </c>
      <c r="Q58" s="41" t="str">
        <f t="shared" si="6"/>
        <v>H</v>
      </c>
      <c r="R58" s="40">
        <v>0.45400000000000001</v>
      </c>
      <c r="S58" s="41" t="str">
        <f t="shared" si="0"/>
        <v>D</v>
      </c>
      <c r="T58" s="40">
        <v>3.448</v>
      </c>
      <c r="U58" s="41" t="str">
        <f t="shared" si="1"/>
        <v>S</v>
      </c>
      <c r="V58" s="40">
        <v>10.18</v>
      </c>
      <c r="W58" s="41" t="str">
        <f t="shared" si="2"/>
        <v>S</v>
      </c>
      <c r="X58" s="40">
        <v>16.97</v>
      </c>
      <c r="Y58" s="41" t="str">
        <f t="shared" si="3"/>
        <v>S</v>
      </c>
      <c r="Z58" s="24"/>
    </row>
    <row r="59" spans="1:26" s="42" customFormat="1" ht="18" customHeight="1">
      <c r="A59" s="36">
        <v>55</v>
      </c>
      <c r="B59" s="37" t="s">
        <v>183</v>
      </c>
      <c r="C59" s="37" t="s">
        <v>184</v>
      </c>
      <c r="D59" s="37" t="s">
        <v>116</v>
      </c>
      <c r="E59" s="37" t="s">
        <v>117</v>
      </c>
      <c r="F59" s="37" t="s">
        <v>118</v>
      </c>
      <c r="G59" s="37" t="s">
        <v>119</v>
      </c>
      <c r="H59" s="37" t="s">
        <v>185</v>
      </c>
      <c r="I59" s="37" t="s">
        <v>32</v>
      </c>
      <c r="J59" s="43">
        <v>8.1999999999999993</v>
      </c>
      <c r="K59" s="41">
        <v>0.31</v>
      </c>
      <c r="L59" s="40">
        <v>0.71</v>
      </c>
      <c r="M59" s="41" t="str">
        <f t="shared" si="4"/>
        <v>M</v>
      </c>
      <c r="N59" s="37">
        <v>7.15</v>
      </c>
      <c r="O59" s="41" t="str">
        <f t="shared" si="5"/>
        <v>L</v>
      </c>
      <c r="P59" s="40">
        <v>325.31200000000001</v>
      </c>
      <c r="Q59" s="41" t="str">
        <f t="shared" si="6"/>
        <v>H</v>
      </c>
      <c r="R59" s="40">
        <v>0.40799999999999997</v>
      </c>
      <c r="S59" s="41" t="str">
        <f t="shared" si="0"/>
        <v>D</v>
      </c>
      <c r="T59" s="40">
        <v>3.4380000000000002</v>
      </c>
      <c r="U59" s="41" t="str">
        <f t="shared" si="1"/>
        <v>S</v>
      </c>
      <c r="V59" s="40">
        <v>9.3439999999999994</v>
      </c>
      <c r="W59" s="41" t="str">
        <f t="shared" si="2"/>
        <v>S</v>
      </c>
      <c r="X59" s="40">
        <v>16.73</v>
      </c>
      <c r="Y59" s="41" t="str">
        <f t="shared" si="3"/>
        <v>S</v>
      </c>
      <c r="Z59" s="24"/>
    </row>
    <row r="60" spans="1:26" s="42" customFormat="1" ht="18" customHeight="1">
      <c r="A60" s="36">
        <v>56</v>
      </c>
      <c r="B60" s="37" t="s">
        <v>186</v>
      </c>
      <c r="C60" s="37" t="s">
        <v>187</v>
      </c>
      <c r="D60" s="37" t="s">
        <v>116</v>
      </c>
      <c r="E60" s="37" t="s">
        <v>117</v>
      </c>
      <c r="F60" s="37" t="s">
        <v>118</v>
      </c>
      <c r="G60" s="37" t="s">
        <v>119</v>
      </c>
      <c r="H60" s="37" t="s">
        <v>188</v>
      </c>
      <c r="I60" s="37" t="s">
        <v>32</v>
      </c>
      <c r="J60" s="43">
        <v>8.1999999999999993</v>
      </c>
      <c r="K60" s="41">
        <v>0.35</v>
      </c>
      <c r="L60" s="40">
        <v>0.59639999999999982</v>
      </c>
      <c r="M60" s="41" t="str">
        <f t="shared" si="4"/>
        <v>M</v>
      </c>
      <c r="N60" s="37">
        <v>6.87</v>
      </c>
      <c r="O60" s="41" t="str">
        <f t="shared" si="5"/>
        <v>L</v>
      </c>
      <c r="P60" s="40">
        <v>307.63200000000001</v>
      </c>
      <c r="Q60" s="41" t="str">
        <f t="shared" si="6"/>
        <v>H</v>
      </c>
      <c r="R60" s="40">
        <v>0.38400000000000001</v>
      </c>
      <c r="S60" s="41" t="str">
        <f t="shared" si="0"/>
        <v>D</v>
      </c>
      <c r="T60" s="40">
        <v>2.8420000000000001</v>
      </c>
      <c r="U60" s="41" t="str">
        <f t="shared" si="1"/>
        <v>S</v>
      </c>
      <c r="V60" s="40">
        <v>7.6639999999999997</v>
      </c>
      <c r="W60" s="41" t="str">
        <f t="shared" si="2"/>
        <v>S</v>
      </c>
      <c r="X60" s="40">
        <v>16.510000000000002</v>
      </c>
      <c r="Y60" s="41" t="str">
        <f t="shared" si="3"/>
        <v>S</v>
      </c>
      <c r="Z60" s="24"/>
    </row>
    <row r="61" spans="1:26" s="42" customFormat="1" ht="18" customHeight="1">
      <c r="A61" s="36">
        <v>57</v>
      </c>
      <c r="B61" s="37" t="s">
        <v>189</v>
      </c>
      <c r="C61" s="37" t="s">
        <v>172</v>
      </c>
      <c r="D61" s="37" t="s">
        <v>116</v>
      </c>
      <c r="E61" s="37" t="s">
        <v>117</v>
      </c>
      <c r="F61" s="37" t="s">
        <v>118</v>
      </c>
      <c r="G61" s="37" t="s">
        <v>119</v>
      </c>
      <c r="H61" s="37" t="s">
        <v>190</v>
      </c>
      <c r="I61" s="37" t="s">
        <v>32</v>
      </c>
      <c r="J61" s="43">
        <v>8.1999999999999993</v>
      </c>
      <c r="K61" s="41">
        <v>0.39</v>
      </c>
      <c r="L61" s="40">
        <v>2.8399999999999898E-2</v>
      </c>
      <c r="M61" s="41" t="str">
        <f t="shared" si="4"/>
        <v>L</v>
      </c>
      <c r="N61" s="37">
        <v>5.68</v>
      </c>
      <c r="O61" s="41" t="str">
        <f t="shared" si="5"/>
        <v>L</v>
      </c>
      <c r="P61" s="40">
        <v>279.83359999999999</v>
      </c>
      <c r="Q61" s="41" t="str">
        <f t="shared" si="6"/>
        <v>H</v>
      </c>
      <c r="R61" s="40">
        <v>0.41199999999999998</v>
      </c>
      <c r="S61" s="41" t="str">
        <f t="shared" si="0"/>
        <v>D</v>
      </c>
      <c r="T61" s="40">
        <v>2.91</v>
      </c>
      <c r="U61" s="41" t="str">
        <f t="shared" si="1"/>
        <v>S</v>
      </c>
      <c r="V61" s="40">
        <v>7.7939999999999996</v>
      </c>
      <c r="W61" s="41" t="str">
        <f t="shared" si="2"/>
        <v>S</v>
      </c>
      <c r="X61" s="40">
        <v>16.39</v>
      </c>
      <c r="Y61" s="41" t="str">
        <f t="shared" si="3"/>
        <v>S</v>
      </c>
      <c r="Z61" s="24"/>
    </row>
    <row r="62" spans="1:26" s="42" customFormat="1" ht="18" customHeight="1">
      <c r="A62" s="36">
        <v>58</v>
      </c>
      <c r="B62" s="37" t="s">
        <v>191</v>
      </c>
      <c r="C62" s="37" t="s">
        <v>192</v>
      </c>
      <c r="D62" s="37" t="s">
        <v>116</v>
      </c>
      <c r="E62" s="37" t="s">
        <v>117</v>
      </c>
      <c r="F62" s="37" t="s">
        <v>118</v>
      </c>
      <c r="G62" s="37" t="s">
        <v>119</v>
      </c>
      <c r="H62" s="37" t="s">
        <v>193</v>
      </c>
      <c r="I62" s="37" t="s">
        <v>32</v>
      </c>
      <c r="J62" s="43">
        <v>8.1</v>
      </c>
      <c r="K62" s="41">
        <v>0.35</v>
      </c>
      <c r="L62" s="40">
        <v>2.8399999999999898E-2</v>
      </c>
      <c r="M62" s="41" t="str">
        <f t="shared" si="4"/>
        <v>L</v>
      </c>
      <c r="N62" s="37">
        <v>5.14</v>
      </c>
      <c r="O62" s="41" t="str">
        <f t="shared" si="5"/>
        <v>L</v>
      </c>
      <c r="P62" s="40">
        <v>195.89439999999999</v>
      </c>
      <c r="Q62" s="41" t="str">
        <f t="shared" si="6"/>
        <v>H</v>
      </c>
      <c r="R62" s="40">
        <v>0.378</v>
      </c>
      <c r="S62" s="41" t="str">
        <f t="shared" si="0"/>
        <v>D</v>
      </c>
      <c r="T62" s="40">
        <v>2.74</v>
      </c>
      <c r="U62" s="41" t="str">
        <f t="shared" si="1"/>
        <v>S</v>
      </c>
      <c r="V62" s="40">
        <v>11.28</v>
      </c>
      <c r="W62" s="41" t="str">
        <f t="shared" si="2"/>
        <v>S</v>
      </c>
      <c r="X62" s="40">
        <v>16.52</v>
      </c>
      <c r="Y62" s="41" t="str">
        <f t="shared" si="3"/>
        <v>S</v>
      </c>
      <c r="Z62" s="24"/>
    </row>
    <row r="63" spans="1:26" s="42" customFormat="1" ht="18" customHeight="1">
      <c r="A63" s="36">
        <v>59</v>
      </c>
      <c r="B63" s="37" t="s">
        <v>194</v>
      </c>
      <c r="C63" s="37" t="s">
        <v>195</v>
      </c>
      <c r="D63" s="37" t="s">
        <v>116</v>
      </c>
      <c r="E63" s="37" t="s">
        <v>117</v>
      </c>
      <c r="F63" s="37" t="s">
        <v>118</v>
      </c>
      <c r="G63" s="37" t="s">
        <v>119</v>
      </c>
      <c r="H63" s="37" t="s">
        <v>196</v>
      </c>
      <c r="I63" s="37" t="s">
        <v>32</v>
      </c>
      <c r="J63" s="43">
        <v>8.1999999999999993</v>
      </c>
      <c r="K63" s="41">
        <v>0.28999999999999998</v>
      </c>
      <c r="L63" s="40">
        <v>0.53960000000000008</v>
      </c>
      <c r="M63" s="41" t="str">
        <f t="shared" si="4"/>
        <v>M</v>
      </c>
      <c r="N63" s="37">
        <v>4.9800000000000004</v>
      </c>
      <c r="O63" s="41" t="str">
        <f t="shared" si="5"/>
        <v>L</v>
      </c>
      <c r="P63" s="40">
        <v>369.86559999999997</v>
      </c>
      <c r="Q63" s="41" t="str">
        <f t="shared" si="6"/>
        <v>H</v>
      </c>
      <c r="R63" s="40">
        <v>0.51</v>
      </c>
      <c r="S63" s="41" t="str">
        <f t="shared" si="0"/>
        <v>D</v>
      </c>
      <c r="T63" s="40">
        <v>2.8420000000000001</v>
      </c>
      <c r="U63" s="41" t="str">
        <f t="shared" si="1"/>
        <v>S</v>
      </c>
      <c r="V63" s="40">
        <v>9.2799999999999994</v>
      </c>
      <c r="W63" s="41" t="str">
        <f t="shared" si="2"/>
        <v>S</v>
      </c>
      <c r="X63" s="40">
        <v>16.59</v>
      </c>
      <c r="Y63" s="41" t="str">
        <f t="shared" si="3"/>
        <v>S</v>
      </c>
      <c r="Z63" s="24"/>
    </row>
    <row r="64" spans="1:26" s="42" customFormat="1" ht="18" customHeight="1">
      <c r="A64" s="36">
        <v>60</v>
      </c>
      <c r="B64" s="37" t="s">
        <v>197</v>
      </c>
      <c r="C64" s="37" t="s">
        <v>198</v>
      </c>
      <c r="D64" s="37" t="s">
        <v>116</v>
      </c>
      <c r="E64" s="37" t="s">
        <v>117</v>
      </c>
      <c r="F64" s="37" t="s">
        <v>118</v>
      </c>
      <c r="G64" s="37" t="s">
        <v>119</v>
      </c>
      <c r="H64" s="37" t="s">
        <v>199</v>
      </c>
      <c r="I64" s="37" t="s">
        <v>32</v>
      </c>
      <c r="J64" s="43">
        <v>8.1999999999999993</v>
      </c>
      <c r="K64" s="41">
        <v>0.37</v>
      </c>
      <c r="L64" s="40">
        <v>0.45439999999999986</v>
      </c>
      <c r="M64" s="41" t="str">
        <f t="shared" si="4"/>
        <v>L</v>
      </c>
      <c r="N64" s="37">
        <v>5.68</v>
      </c>
      <c r="O64" s="41" t="str">
        <f t="shared" si="5"/>
        <v>L</v>
      </c>
      <c r="P64" s="40">
        <v>232.56000000000003</v>
      </c>
      <c r="Q64" s="41" t="str">
        <f t="shared" si="6"/>
        <v>H</v>
      </c>
      <c r="R64" s="40">
        <v>0.82199999999999995</v>
      </c>
      <c r="S64" s="41" t="str">
        <f t="shared" si="0"/>
        <v>S</v>
      </c>
      <c r="T64" s="40">
        <v>2.762</v>
      </c>
      <c r="U64" s="41" t="str">
        <f t="shared" si="1"/>
        <v>S</v>
      </c>
      <c r="V64" s="40">
        <v>9.0860000000000003</v>
      </c>
      <c r="W64" s="41" t="str">
        <f t="shared" si="2"/>
        <v>S</v>
      </c>
      <c r="X64" s="40">
        <v>16.309999999999999</v>
      </c>
      <c r="Y64" s="41" t="str">
        <f t="shared" si="3"/>
        <v>S</v>
      </c>
      <c r="Z64" s="24"/>
    </row>
    <row r="65" spans="1:26" s="42" customFormat="1" ht="18" customHeight="1">
      <c r="A65" s="36">
        <v>61</v>
      </c>
      <c r="B65" s="37" t="s">
        <v>200</v>
      </c>
      <c r="C65" s="37" t="s">
        <v>201</v>
      </c>
      <c r="D65" s="37" t="s">
        <v>116</v>
      </c>
      <c r="E65" s="37" t="s">
        <v>117</v>
      </c>
      <c r="F65" s="37" t="s">
        <v>118</v>
      </c>
      <c r="G65" s="37" t="s">
        <v>119</v>
      </c>
      <c r="H65" s="37" t="s">
        <v>202</v>
      </c>
      <c r="I65" s="37" t="s">
        <v>32</v>
      </c>
      <c r="J65" s="43">
        <v>8.1999999999999993</v>
      </c>
      <c r="K65" s="41">
        <v>0.38</v>
      </c>
      <c r="L65" s="40">
        <v>0.59639999999999982</v>
      </c>
      <c r="M65" s="41" t="str">
        <f t="shared" si="4"/>
        <v>M</v>
      </c>
      <c r="N65" s="37">
        <v>6.54</v>
      </c>
      <c r="O65" s="41" t="str">
        <f t="shared" si="5"/>
        <v>L</v>
      </c>
      <c r="P65" s="40">
        <v>254.04800000000003</v>
      </c>
      <c r="Q65" s="41" t="str">
        <f t="shared" si="6"/>
        <v>H</v>
      </c>
      <c r="R65" s="40">
        <v>0.54600000000000004</v>
      </c>
      <c r="S65" s="41" t="str">
        <f t="shared" si="0"/>
        <v>D</v>
      </c>
      <c r="T65" s="40">
        <v>2.87</v>
      </c>
      <c r="U65" s="41" t="str">
        <f t="shared" si="1"/>
        <v>S</v>
      </c>
      <c r="V65" s="40">
        <v>6.4379999999999997</v>
      </c>
      <c r="W65" s="41" t="str">
        <f t="shared" si="2"/>
        <v>S</v>
      </c>
      <c r="X65" s="40">
        <v>17.149999999999999</v>
      </c>
      <c r="Y65" s="41" t="str">
        <f t="shared" si="3"/>
        <v>S</v>
      </c>
      <c r="Z65" s="24"/>
    </row>
    <row r="66" spans="1:26" s="42" customFormat="1" ht="18" customHeight="1">
      <c r="A66" s="36">
        <v>62</v>
      </c>
      <c r="B66" s="37" t="s">
        <v>203</v>
      </c>
      <c r="C66" s="37" t="s">
        <v>204</v>
      </c>
      <c r="D66" s="37" t="s">
        <v>116</v>
      </c>
      <c r="E66" s="37" t="s">
        <v>117</v>
      </c>
      <c r="F66" s="37" t="s">
        <v>118</v>
      </c>
      <c r="G66" s="37" t="s">
        <v>119</v>
      </c>
      <c r="H66" s="37" t="s">
        <v>205</v>
      </c>
      <c r="I66" s="37" t="s">
        <v>32</v>
      </c>
      <c r="J66" s="43">
        <v>8.1999999999999993</v>
      </c>
      <c r="K66" s="41">
        <v>0.32</v>
      </c>
      <c r="L66" s="40">
        <v>0.31239999999999984</v>
      </c>
      <c r="M66" s="41" t="str">
        <f t="shared" si="4"/>
        <v>L</v>
      </c>
      <c r="N66" s="37">
        <v>7.54</v>
      </c>
      <c r="O66" s="41" t="str">
        <f t="shared" si="5"/>
        <v>L</v>
      </c>
      <c r="P66" s="40">
        <v>207.80800000000002</v>
      </c>
      <c r="Q66" s="41" t="str">
        <f t="shared" si="6"/>
        <v>H</v>
      </c>
      <c r="R66" s="40">
        <v>0.52800000000000002</v>
      </c>
      <c r="S66" s="41" t="str">
        <f t="shared" si="0"/>
        <v>D</v>
      </c>
      <c r="T66" s="40">
        <v>2.68</v>
      </c>
      <c r="U66" s="41" t="str">
        <f t="shared" si="1"/>
        <v>S</v>
      </c>
      <c r="V66" s="40">
        <v>9.7319999999999993</v>
      </c>
      <c r="W66" s="41" t="str">
        <f t="shared" si="2"/>
        <v>S</v>
      </c>
      <c r="X66" s="40">
        <v>16.920000000000002</v>
      </c>
      <c r="Y66" s="41" t="str">
        <f t="shared" si="3"/>
        <v>S</v>
      </c>
      <c r="Z66" s="24"/>
    </row>
    <row r="67" spans="1:26" s="42" customFormat="1" ht="18" customHeight="1">
      <c r="A67" s="36">
        <v>63</v>
      </c>
      <c r="B67" s="37" t="s">
        <v>206</v>
      </c>
      <c r="C67" s="37" t="s">
        <v>207</v>
      </c>
      <c r="D67" s="37" t="s">
        <v>208</v>
      </c>
      <c r="E67" s="37" t="s">
        <v>209</v>
      </c>
      <c r="F67" s="37" t="s">
        <v>210</v>
      </c>
      <c r="G67" s="37" t="s">
        <v>211</v>
      </c>
      <c r="H67" s="37" t="s">
        <v>212</v>
      </c>
      <c r="I67" s="37" t="s">
        <v>213</v>
      </c>
      <c r="J67" s="43">
        <v>8.3000000000000007</v>
      </c>
      <c r="K67" s="41">
        <v>0.41</v>
      </c>
      <c r="L67" s="41"/>
      <c r="M67" s="37"/>
      <c r="N67" s="37"/>
      <c r="O67" s="37"/>
      <c r="P67" s="41"/>
      <c r="Q67" s="37"/>
      <c r="R67" s="40">
        <v>4.4560000000000004</v>
      </c>
      <c r="S67" s="41" t="str">
        <f t="shared" si="0"/>
        <v>S</v>
      </c>
      <c r="T67" s="40">
        <v>2.72</v>
      </c>
      <c r="U67" s="41" t="str">
        <f t="shared" si="1"/>
        <v>S</v>
      </c>
      <c r="V67" s="40">
        <v>28.6</v>
      </c>
      <c r="W67" s="41" t="str">
        <f t="shared" si="2"/>
        <v>S</v>
      </c>
      <c r="X67" s="40">
        <v>17.07</v>
      </c>
      <c r="Y67" s="41" t="str">
        <f t="shared" si="3"/>
        <v>S</v>
      </c>
      <c r="Z67" s="24"/>
    </row>
    <row r="68" spans="1:26" s="42" customFormat="1" ht="18" customHeight="1">
      <c r="A68" s="36">
        <v>64</v>
      </c>
      <c r="B68" s="37" t="s">
        <v>214</v>
      </c>
      <c r="C68" s="37" t="s">
        <v>215</v>
      </c>
      <c r="D68" s="37" t="s">
        <v>208</v>
      </c>
      <c r="E68" s="37" t="s">
        <v>209</v>
      </c>
      <c r="F68" s="37" t="s">
        <v>210</v>
      </c>
      <c r="G68" s="37" t="s">
        <v>211</v>
      </c>
      <c r="H68" s="37" t="s">
        <v>216</v>
      </c>
      <c r="I68" s="37" t="s">
        <v>213</v>
      </c>
      <c r="J68" s="43">
        <v>8.3000000000000007</v>
      </c>
      <c r="K68" s="41">
        <v>0.28999999999999998</v>
      </c>
      <c r="L68" s="41"/>
      <c r="M68" s="37"/>
      <c r="N68" s="37"/>
      <c r="O68" s="37"/>
      <c r="P68" s="41"/>
      <c r="Q68" s="37"/>
      <c r="R68" s="40">
        <v>4.1399999999999997</v>
      </c>
      <c r="S68" s="41" t="str">
        <f t="shared" si="0"/>
        <v>S</v>
      </c>
      <c r="T68" s="40">
        <v>2.9220000000000002</v>
      </c>
      <c r="U68" s="41" t="str">
        <f t="shared" si="1"/>
        <v>S</v>
      </c>
      <c r="V68" s="40">
        <v>32.799999999999997</v>
      </c>
      <c r="W68" s="41" t="str">
        <f t="shared" si="2"/>
        <v>S</v>
      </c>
      <c r="X68" s="40">
        <v>16.649999999999999</v>
      </c>
      <c r="Y68" s="41" t="str">
        <f t="shared" si="3"/>
        <v>S</v>
      </c>
      <c r="Z68" s="24"/>
    </row>
    <row r="69" spans="1:26" s="42" customFormat="1" ht="18" customHeight="1">
      <c r="A69" s="36">
        <v>65</v>
      </c>
      <c r="B69" s="37" t="s">
        <v>217</v>
      </c>
      <c r="C69" s="37" t="s">
        <v>218</v>
      </c>
      <c r="D69" s="37" t="s">
        <v>208</v>
      </c>
      <c r="E69" s="37" t="s">
        <v>209</v>
      </c>
      <c r="F69" s="37" t="s">
        <v>210</v>
      </c>
      <c r="G69" s="37" t="s">
        <v>211</v>
      </c>
      <c r="H69" s="37" t="s">
        <v>219</v>
      </c>
      <c r="I69" s="37" t="s">
        <v>213</v>
      </c>
      <c r="J69" s="43">
        <v>8.1999999999999993</v>
      </c>
      <c r="K69" s="41">
        <v>0.32</v>
      </c>
      <c r="L69" s="41"/>
      <c r="M69" s="37"/>
      <c r="N69" s="37"/>
      <c r="O69" s="37"/>
      <c r="P69" s="41"/>
      <c r="Q69" s="37"/>
      <c r="R69" s="40">
        <v>3.552</v>
      </c>
      <c r="S69" s="41" t="str">
        <f t="shared" ref="S69:S132" si="7">IF(R69&gt;0.6,"S","D")</f>
        <v>S</v>
      </c>
      <c r="T69" s="40">
        <v>4.5119999999999996</v>
      </c>
      <c r="U69" s="41" t="str">
        <f t="shared" ref="U69:U132" si="8">IF(T69&gt;0.2,"S","D")</f>
        <v>S</v>
      </c>
      <c r="V69" s="40">
        <v>28.4</v>
      </c>
      <c r="W69" s="41" t="str">
        <f t="shared" ref="W69:W132" si="9">IF(V69&gt;4.5,"S","D")</f>
        <v>S</v>
      </c>
      <c r="X69" s="40">
        <v>16.71</v>
      </c>
      <c r="Y69" s="41" t="str">
        <f t="shared" ref="Y69:Y132" si="10">IF(X69&gt;2,"S","D")</f>
        <v>S</v>
      </c>
      <c r="Z69" s="24"/>
    </row>
    <row r="70" spans="1:26" s="42" customFormat="1" ht="18" customHeight="1">
      <c r="A70" s="36">
        <v>66</v>
      </c>
      <c r="B70" s="37" t="s">
        <v>220</v>
      </c>
      <c r="C70" s="37" t="s">
        <v>221</v>
      </c>
      <c r="D70" s="37" t="s">
        <v>208</v>
      </c>
      <c r="E70" s="37" t="s">
        <v>209</v>
      </c>
      <c r="F70" s="37" t="s">
        <v>210</v>
      </c>
      <c r="G70" s="37" t="s">
        <v>211</v>
      </c>
      <c r="H70" s="45" t="s">
        <v>222</v>
      </c>
      <c r="I70" s="37" t="s">
        <v>213</v>
      </c>
      <c r="J70" s="43">
        <v>8.1999999999999993</v>
      </c>
      <c r="K70" s="41">
        <v>0.36</v>
      </c>
      <c r="L70" s="41"/>
      <c r="M70" s="37"/>
      <c r="N70" s="37"/>
      <c r="O70" s="37"/>
      <c r="P70" s="41"/>
      <c r="Q70" s="37"/>
      <c r="R70" s="40">
        <v>4.1159999999999997</v>
      </c>
      <c r="S70" s="41" t="str">
        <f t="shared" si="7"/>
        <v>S</v>
      </c>
      <c r="T70" s="40">
        <v>2.48</v>
      </c>
      <c r="U70" s="41" t="str">
        <f t="shared" si="8"/>
        <v>S</v>
      </c>
      <c r="V70" s="40">
        <v>33.44</v>
      </c>
      <c r="W70" s="41" t="str">
        <f t="shared" si="9"/>
        <v>S</v>
      </c>
      <c r="X70" s="40">
        <v>17</v>
      </c>
      <c r="Y70" s="41" t="str">
        <f t="shared" si="10"/>
        <v>S</v>
      </c>
      <c r="Z70" s="24"/>
    </row>
    <row r="71" spans="1:26" s="42" customFormat="1" ht="18" customHeight="1">
      <c r="A71" s="36">
        <v>67</v>
      </c>
      <c r="B71" s="37" t="s">
        <v>223</v>
      </c>
      <c r="C71" s="37" t="s">
        <v>224</v>
      </c>
      <c r="D71" s="37" t="s">
        <v>208</v>
      </c>
      <c r="E71" s="37" t="s">
        <v>209</v>
      </c>
      <c r="F71" s="37" t="s">
        <v>210</v>
      </c>
      <c r="G71" s="37" t="s">
        <v>211</v>
      </c>
      <c r="H71" s="37" t="s">
        <v>225</v>
      </c>
      <c r="I71" s="37" t="s">
        <v>213</v>
      </c>
      <c r="J71" s="43">
        <v>8.1999999999999993</v>
      </c>
      <c r="K71" s="41">
        <v>0.37</v>
      </c>
      <c r="L71" s="41"/>
      <c r="M71" s="37"/>
      <c r="N71" s="37"/>
      <c r="O71" s="37"/>
      <c r="P71" s="41"/>
      <c r="Q71" s="37"/>
      <c r="R71" s="40">
        <v>4.2140000000000004</v>
      </c>
      <c r="S71" s="41" t="str">
        <f t="shared" si="7"/>
        <v>S</v>
      </c>
      <c r="T71" s="40">
        <v>2.3959999999999999</v>
      </c>
      <c r="U71" s="41" t="str">
        <f t="shared" si="8"/>
        <v>S</v>
      </c>
      <c r="V71" s="40">
        <v>32.46</v>
      </c>
      <c r="W71" s="41" t="str">
        <f t="shared" si="9"/>
        <v>S</v>
      </c>
      <c r="X71" s="40">
        <v>16.690000000000001</v>
      </c>
      <c r="Y71" s="41" t="str">
        <f t="shared" si="10"/>
        <v>S</v>
      </c>
      <c r="Z71" s="24"/>
    </row>
    <row r="72" spans="1:26" s="42" customFormat="1" ht="18" customHeight="1">
      <c r="A72" s="36">
        <v>68</v>
      </c>
      <c r="B72" s="37" t="s">
        <v>226</v>
      </c>
      <c r="C72" s="37" t="s">
        <v>227</v>
      </c>
      <c r="D72" s="37" t="s">
        <v>208</v>
      </c>
      <c r="E72" s="37" t="s">
        <v>209</v>
      </c>
      <c r="F72" s="37" t="s">
        <v>210</v>
      </c>
      <c r="G72" s="37" t="s">
        <v>211</v>
      </c>
      <c r="H72" s="37" t="s">
        <v>228</v>
      </c>
      <c r="I72" s="37" t="s">
        <v>213</v>
      </c>
      <c r="J72" s="43">
        <v>8.1999999999999993</v>
      </c>
      <c r="K72" s="41">
        <v>0.45</v>
      </c>
      <c r="L72" s="41"/>
      <c r="M72" s="37"/>
      <c r="N72" s="37"/>
      <c r="O72" s="37"/>
      <c r="P72" s="41"/>
      <c r="Q72" s="37"/>
      <c r="R72" s="40">
        <v>4.49</v>
      </c>
      <c r="S72" s="41" t="str">
        <f t="shared" si="7"/>
        <v>S</v>
      </c>
      <c r="T72" s="40">
        <v>3.5179999999999998</v>
      </c>
      <c r="U72" s="41" t="str">
        <f t="shared" si="8"/>
        <v>S</v>
      </c>
      <c r="V72" s="40">
        <v>31.56</v>
      </c>
      <c r="W72" s="41" t="str">
        <f t="shared" si="9"/>
        <v>S</v>
      </c>
      <c r="X72" s="40">
        <v>17.05</v>
      </c>
      <c r="Y72" s="41" t="str">
        <f t="shared" si="10"/>
        <v>S</v>
      </c>
      <c r="Z72" s="24"/>
    </row>
    <row r="73" spans="1:26" s="42" customFormat="1" ht="18" customHeight="1">
      <c r="A73" s="36">
        <v>69</v>
      </c>
      <c r="B73" s="37" t="s">
        <v>229</v>
      </c>
      <c r="C73" s="37" t="s">
        <v>218</v>
      </c>
      <c r="D73" s="37" t="s">
        <v>208</v>
      </c>
      <c r="E73" s="37" t="s">
        <v>209</v>
      </c>
      <c r="F73" s="37" t="s">
        <v>210</v>
      </c>
      <c r="G73" s="37" t="s">
        <v>211</v>
      </c>
      <c r="H73" s="37" t="s">
        <v>230</v>
      </c>
      <c r="I73" s="37" t="s">
        <v>213</v>
      </c>
      <c r="J73" s="43">
        <v>8.1999999999999993</v>
      </c>
      <c r="K73" s="41">
        <v>0.42</v>
      </c>
      <c r="L73" s="41"/>
      <c r="M73" s="37"/>
      <c r="N73" s="37"/>
      <c r="O73" s="37"/>
      <c r="P73" s="41"/>
      <c r="Q73" s="37"/>
      <c r="R73" s="40">
        <v>3.9380000000000002</v>
      </c>
      <c r="S73" s="41" t="str">
        <f t="shared" si="7"/>
        <v>S</v>
      </c>
      <c r="T73" s="40">
        <v>4.1920000000000002</v>
      </c>
      <c r="U73" s="41" t="str">
        <f t="shared" si="8"/>
        <v>S</v>
      </c>
      <c r="V73" s="40">
        <v>26.6</v>
      </c>
      <c r="W73" s="41" t="str">
        <f t="shared" si="9"/>
        <v>S</v>
      </c>
      <c r="X73" s="40">
        <v>16.68</v>
      </c>
      <c r="Y73" s="41" t="str">
        <f t="shared" si="10"/>
        <v>S</v>
      </c>
      <c r="Z73" s="24"/>
    </row>
    <row r="74" spans="1:26" s="42" customFormat="1" ht="18" customHeight="1">
      <c r="A74" s="36">
        <v>70</v>
      </c>
      <c r="B74" s="37" t="s">
        <v>231</v>
      </c>
      <c r="C74" s="37" t="s">
        <v>232</v>
      </c>
      <c r="D74" s="37" t="s">
        <v>208</v>
      </c>
      <c r="E74" s="37" t="s">
        <v>209</v>
      </c>
      <c r="F74" s="37" t="s">
        <v>210</v>
      </c>
      <c r="G74" s="37" t="s">
        <v>211</v>
      </c>
      <c r="H74" s="37" t="s">
        <v>233</v>
      </c>
      <c r="I74" s="37" t="s">
        <v>213</v>
      </c>
      <c r="J74" s="43">
        <v>8.1999999999999993</v>
      </c>
      <c r="K74" s="41">
        <v>0.41</v>
      </c>
      <c r="L74" s="41"/>
      <c r="M74" s="37"/>
      <c r="N74" s="37"/>
      <c r="O74" s="37"/>
      <c r="P74" s="41"/>
      <c r="Q74" s="37"/>
      <c r="R74" s="40">
        <v>4.22</v>
      </c>
      <c r="S74" s="41" t="str">
        <f t="shared" si="7"/>
        <v>S</v>
      </c>
      <c r="T74" s="40">
        <v>2.8879999999999999</v>
      </c>
      <c r="U74" s="41" t="str">
        <f t="shared" si="8"/>
        <v>S</v>
      </c>
      <c r="V74" s="40">
        <v>27.44</v>
      </c>
      <c r="W74" s="41" t="str">
        <f t="shared" si="9"/>
        <v>S</v>
      </c>
      <c r="X74" s="40">
        <v>16.75</v>
      </c>
      <c r="Y74" s="41" t="str">
        <f t="shared" si="10"/>
        <v>S</v>
      </c>
      <c r="Z74" s="24"/>
    </row>
    <row r="75" spans="1:26" s="42" customFormat="1" ht="18" customHeight="1">
      <c r="A75" s="36">
        <v>71</v>
      </c>
      <c r="B75" s="37" t="s">
        <v>234</v>
      </c>
      <c r="C75" s="37" t="s">
        <v>235</v>
      </c>
      <c r="D75" s="37" t="s">
        <v>208</v>
      </c>
      <c r="E75" s="37" t="s">
        <v>209</v>
      </c>
      <c r="F75" s="37" t="s">
        <v>210</v>
      </c>
      <c r="G75" s="37" t="s">
        <v>211</v>
      </c>
      <c r="H75" s="37">
        <v>86</v>
      </c>
      <c r="I75" s="37" t="s">
        <v>213</v>
      </c>
      <c r="J75" s="43">
        <v>8.1999999999999993</v>
      </c>
      <c r="K75" s="41">
        <v>0.48</v>
      </c>
      <c r="L75" s="41"/>
      <c r="M75" s="37"/>
      <c r="N75" s="37"/>
      <c r="O75" s="37"/>
      <c r="P75" s="41"/>
      <c r="Q75" s="37"/>
      <c r="R75" s="40">
        <v>4.41</v>
      </c>
      <c r="S75" s="41" t="str">
        <f t="shared" si="7"/>
        <v>S</v>
      </c>
      <c r="T75" s="40">
        <v>3.1859999999999999</v>
      </c>
      <c r="U75" s="41" t="str">
        <f t="shared" si="8"/>
        <v>S</v>
      </c>
      <c r="V75" s="40">
        <v>30.92</v>
      </c>
      <c r="W75" s="41" t="str">
        <f t="shared" si="9"/>
        <v>S</v>
      </c>
      <c r="X75" s="40">
        <v>17.190000000000001</v>
      </c>
      <c r="Y75" s="41" t="str">
        <f t="shared" si="10"/>
        <v>S</v>
      </c>
      <c r="Z75" s="24"/>
    </row>
    <row r="76" spans="1:26" s="42" customFormat="1" ht="18" customHeight="1">
      <c r="A76" s="36">
        <v>72</v>
      </c>
      <c r="B76" s="37" t="s">
        <v>236</v>
      </c>
      <c r="C76" s="37" t="s">
        <v>237</v>
      </c>
      <c r="D76" s="37" t="s">
        <v>208</v>
      </c>
      <c r="E76" s="37" t="s">
        <v>209</v>
      </c>
      <c r="F76" s="37" t="s">
        <v>210</v>
      </c>
      <c r="G76" s="37" t="s">
        <v>211</v>
      </c>
      <c r="H76" s="45" t="s">
        <v>238</v>
      </c>
      <c r="I76" s="37" t="s">
        <v>213</v>
      </c>
      <c r="J76" s="43">
        <v>8.1999999999999993</v>
      </c>
      <c r="K76" s="41">
        <v>0.51</v>
      </c>
      <c r="L76" s="41"/>
      <c r="M76" s="37"/>
      <c r="N76" s="37"/>
      <c r="O76" s="37"/>
      <c r="P76" s="41"/>
      <c r="Q76" s="37"/>
      <c r="R76" s="40">
        <v>4.3520000000000003</v>
      </c>
      <c r="S76" s="41" t="str">
        <f t="shared" si="7"/>
        <v>S</v>
      </c>
      <c r="T76" s="40">
        <v>2.7959999999999998</v>
      </c>
      <c r="U76" s="41" t="str">
        <f t="shared" si="8"/>
        <v>S</v>
      </c>
      <c r="V76" s="40">
        <v>32.08</v>
      </c>
      <c r="W76" s="41" t="str">
        <f t="shared" si="9"/>
        <v>S</v>
      </c>
      <c r="X76" s="40">
        <v>17.18</v>
      </c>
      <c r="Y76" s="41" t="str">
        <f t="shared" si="10"/>
        <v>S</v>
      </c>
      <c r="Z76" s="24"/>
    </row>
    <row r="77" spans="1:26" s="42" customFormat="1" ht="18" customHeight="1">
      <c r="A77" s="36">
        <v>73</v>
      </c>
      <c r="B77" s="37" t="s">
        <v>239</v>
      </c>
      <c r="C77" s="37" t="s">
        <v>240</v>
      </c>
      <c r="D77" s="37" t="s">
        <v>208</v>
      </c>
      <c r="E77" s="37" t="s">
        <v>209</v>
      </c>
      <c r="F77" s="37" t="s">
        <v>210</v>
      </c>
      <c r="G77" s="37" t="s">
        <v>211</v>
      </c>
      <c r="H77" s="37">
        <v>118</v>
      </c>
      <c r="I77" s="37" t="s">
        <v>213</v>
      </c>
      <c r="J77" s="43">
        <v>8.3000000000000007</v>
      </c>
      <c r="K77" s="41">
        <v>0.37</v>
      </c>
      <c r="L77" s="41"/>
      <c r="M77" s="37"/>
      <c r="N77" s="37"/>
      <c r="O77" s="37"/>
      <c r="P77" s="41"/>
      <c r="Q77" s="37"/>
      <c r="R77" s="40">
        <v>4.5819999999999999</v>
      </c>
      <c r="S77" s="41" t="str">
        <f t="shared" si="7"/>
        <v>S</v>
      </c>
      <c r="T77" s="40">
        <v>2.4700000000000002</v>
      </c>
      <c r="U77" s="41" t="str">
        <f t="shared" si="8"/>
        <v>S</v>
      </c>
      <c r="V77" s="40">
        <v>32.4</v>
      </c>
      <c r="W77" s="41" t="str">
        <f t="shared" si="9"/>
        <v>S</v>
      </c>
      <c r="X77" s="40">
        <v>17.07</v>
      </c>
      <c r="Y77" s="41" t="str">
        <f t="shared" si="10"/>
        <v>S</v>
      </c>
      <c r="Z77" s="24"/>
    </row>
    <row r="78" spans="1:26" s="42" customFormat="1" ht="18" customHeight="1">
      <c r="A78" s="36">
        <v>74</v>
      </c>
      <c r="B78" s="37" t="s">
        <v>241</v>
      </c>
      <c r="C78" s="37" t="s">
        <v>242</v>
      </c>
      <c r="D78" s="37" t="s">
        <v>208</v>
      </c>
      <c r="E78" s="37" t="s">
        <v>209</v>
      </c>
      <c r="F78" s="37" t="s">
        <v>210</v>
      </c>
      <c r="G78" s="37" t="s">
        <v>211</v>
      </c>
      <c r="H78" s="37" t="s">
        <v>243</v>
      </c>
      <c r="I78" s="37" t="s">
        <v>213</v>
      </c>
      <c r="J78" s="43">
        <v>8.1999999999999993</v>
      </c>
      <c r="K78" s="41">
        <v>0.42</v>
      </c>
      <c r="L78" s="41"/>
      <c r="M78" s="37"/>
      <c r="N78" s="37"/>
      <c r="O78" s="37"/>
      <c r="P78" s="41"/>
      <c r="Q78" s="37"/>
      <c r="R78" s="40">
        <v>4.45</v>
      </c>
      <c r="S78" s="41" t="str">
        <f t="shared" si="7"/>
        <v>S</v>
      </c>
      <c r="T78" s="40">
        <v>2.15</v>
      </c>
      <c r="U78" s="41" t="str">
        <f t="shared" si="8"/>
        <v>S</v>
      </c>
      <c r="V78" s="40">
        <v>30.98</v>
      </c>
      <c r="W78" s="41" t="str">
        <f t="shared" si="9"/>
        <v>S</v>
      </c>
      <c r="X78" s="40">
        <v>16.77</v>
      </c>
      <c r="Y78" s="41" t="str">
        <f t="shared" si="10"/>
        <v>S</v>
      </c>
      <c r="Z78" s="24"/>
    </row>
    <row r="79" spans="1:26" s="42" customFormat="1" ht="18" customHeight="1">
      <c r="A79" s="36">
        <v>75</v>
      </c>
      <c r="B79" s="37" t="s">
        <v>244</v>
      </c>
      <c r="C79" s="37" t="s">
        <v>245</v>
      </c>
      <c r="D79" s="37" t="s">
        <v>208</v>
      </c>
      <c r="E79" s="37" t="s">
        <v>209</v>
      </c>
      <c r="F79" s="37" t="s">
        <v>210</v>
      </c>
      <c r="G79" s="37" t="s">
        <v>211</v>
      </c>
      <c r="H79" s="37" t="s">
        <v>246</v>
      </c>
      <c r="I79" s="37" t="s">
        <v>213</v>
      </c>
      <c r="J79" s="43">
        <v>8.1999999999999993</v>
      </c>
      <c r="K79" s="41">
        <v>0.38</v>
      </c>
      <c r="L79" s="41"/>
      <c r="M79" s="37"/>
      <c r="N79" s="37"/>
      <c r="O79" s="37"/>
      <c r="P79" s="41"/>
      <c r="Q79" s="37"/>
      <c r="R79" s="40">
        <v>3.65</v>
      </c>
      <c r="S79" s="41" t="str">
        <f t="shared" si="7"/>
        <v>S</v>
      </c>
      <c r="T79" s="40">
        <v>5.1079999999999997</v>
      </c>
      <c r="U79" s="41" t="str">
        <f t="shared" si="8"/>
        <v>S</v>
      </c>
      <c r="V79" s="40">
        <v>24.98</v>
      </c>
      <c r="W79" s="41" t="str">
        <f t="shared" si="9"/>
        <v>S</v>
      </c>
      <c r="X79" s="40">
        <v>16.690000000000001</v>
      </c>
      <c r="Y79" s="41" t="str">
        <f t="shared" si="10"/>
        <v>S</v>
      </c>
      <c r="Z79" s="24"/>
    </row>
    <row r="80" spans="1:26" s="42" customFormat="1" ht="18" customHeight="1">
      <c r="A80" s="36">
        <v>76</v>
      </c>
      <c r="B80" s="37" t="s">
        <v>247</v>
      </c>
      <c r="C80" s="37" t="s">
        <v>248</v>
      </c>
      <c r="D80" s="37" t="s">
        <v>208</v>
      </c>
      <c r="E80" s="37" t="s">
        <v>209</v>
      </c>
      <c r="F80" s="37" t="s">
        <v>210</v>
      </c>
      <c r="G80" s="37" t="s">
        <v>211</v>
      </c>
      <c r="H80" s="37" t="s">
        <v>249</v>
      </c>
      <c r="I80" s="37" t="s">
        <v>213</v>
      </c>
      <c r="J80" s="43">
        <v>8.3000000000000007</v>
      </c>
      <c r="K80" s="41">
        <v>0.36</v>
      </c>
      <c r="L80" s="41"/>
      <c r="M80" s="37"/>
      <c r="N80" s="37"/>
      <c r="O80" s="37"/>
      <c r="P80" s="41"/>
      <c r="Q80" s="37"/>
      <c r="R80" s="40">
        <v>4.3280000000000003</v>
      </c>
      <c r="S80" s="41" t="str">
        <f t="shared" si="7"/>
        <v>S</v>
      </c>
      <c r="T80" s="40">
        <v>1.8460000000000001</v>
      </c>
      <c r="U80" s="41" t="str">
        <f t="shared" si="8"/>
        <v>S</v>
      </c>
      <c r="V80" s="40">
        <v>32.020000000000003</v>
      </c>
      <c r="W80" s="41" t="str">
        <f t="shared" si="9"/>
        <v>S</v>
      </c>
      <c r="X80" s="40">
        <v>17.02</v>
      </c>
      <c r="Y80" s="41" t="str">
        <f t="shared" si="10"/>
        <v>S</v>
      </c>
      <c r="Z80" s="24"/>
    </row>
    <row r="81" spans="1:26" s="42" customFormat="1" ht="18" customHeight="1">
      <c r="A81" s="36">
        <v>77</v>
      </c>
      <c r="B81" s="37" t="s">
        <v>250</v>
      </c>
      <c r="C81" s="37" t="s">
        <v>218</v>
      </c>
      <c r="D81" s="37" t="s">
        <v>208</v>
      </c>
      <c r="E81" s="37" t="s">
        <v>209</v>
      </c>
      <c r="F81" s="37" t="s">
        <v>210</v>
      </c>
      <c r="G81" s="37" t="s">
        <v>211</v>
      </c>
      <c r="H81" s="37" t="s">
        <v>230</v>
      </c>
      <c r="I81" s="37" t="s">
        <v>213</v>
      </c>
      <c r="J81" s="43">
        <v>8.3000000000000007</v>
      </c>
      <c r="K81" s="41">
        <v>0.43</v>
      </c>
      <c r="L81" s="41"/>
      <c r="M81" s="37"/>
      <c r="N81" s="37"/>
      <c r="O81" s="37"/>
      <c r="P81" s="41"/>
      <c r="Q81" s="37"/>
      <c r="R81" s="40">
        <v>4.1219999999999999</v>
      </c>
      <c r="S81" s="41" t="str">
        <f t="shared" si="7"/>
        <v>S</v>
      </c>
      <c r="T81" s="40">
        <v>2.15</v>
      </c>
      <c r="U81" s="41" t="str">
        <f t="shared" si="8"/>
        <v>S</v>
      </c>
      <c r="V81" s="40">
        <v>33.5</v>
      </c>
      <c r="W81" s="41" t="str">
        <f t="shared" si="9"/>
        <v>S</v>
      </c>
      <c r="X81" s="40">
        <v>16.59</v>
      </c>
      <c r="Y81" s="41" t="str">
        <f t="shared" si="10"/>
        <v>S</v>
      </c>
      <c r="Z81" s="24"/>
    </row>
    <row r="82" spans="1:26" s="42" customFormat="1" ht="18" customHeight="1">
      <c r="A82" s="36">
        <v>78</v>
      </c>
      <c r="B82" s="37" t="s">
        <v>251</v>
      </c>
      <c r="C82" s="37" t="s">
        <v>252</v>
      </c>
      <c r="D82" s="37" t="s">
        <v>208</v>
      </c>
      <c r="E82" s="37" t="s">
        <v>209</v>
      </c>
      <c r="F82" s="37" t="s">
        <v>210</v>
      </c>
      <c r="G82" s="37" t="s">
        <v>211</v>
      </c>
      <c r="H82" s="37">
        <v>490</v>
      </c>
      <c r="I82" s="37" t="s">
        <v>213</v>
      </c>
      <c r="J82" s="43">
        <v>8.3000000000000007</v>
      </c>
      <c r="K82" s="41">
        <v>0.47</v>
      </c>
      <c r="L82" s="41"/>
      <c r="M82" s="37"/>
      <c r="N82" s="37"/>
      <c r="O82" s="37"/>
      <c r="P82" s="41"/>
      <c r="Q82" s="37"/>
      <c r="R82" s="40">
        <v>1.62</v>
      </c>
      <c r="S82" s="41" t="str">
        <f t="shared" si="7"/>
        <v>S</v>
      </c>
      <c r="T82" s="40">
        <v>1.5940000000000001</v>
      </c>
      <c r="U82" s="41" t="str">
        <f t="shared" si="8"/>
        <v>S</v>
      </c>
      <c r="V82" s="40">
        <v>15.87</v>
      </c>
      <c r="W82" s="41" t="str">
        <f t="shared" si="9"/>
        <v>S</v>
      </c>
      <c r="X82" s="40">
        <v>16.690000000000001</v>
      </c>
      <c r="Y82" s="41" t="str">
        <f t="shared" si="10"/>
        <v>S</v>
      </c>
      <c r="Z82" s="24"/>
    </row>
    <row r="83" spans="1:26" s="42" customFormat="1" ht="18" customHeight="1">
      <c r="A83" s="36">
        <v>79</v>
      </c>
      <c r="B83" s="37" t="s">
        <v>253</v>
      </c>
      <c r="C83" s="37" t="s">
        <v>254</v>
      </c>
      <c r="D83" s="37" t="s">
        <v>208</v>
      </c>
      <c r="E83" s="37" t="s">
        <v>209</v>
      </c>
      <c r="F83" s="37" t="s">
        <v>210</v>
      </c>
      <c r="G83" s="37" t="s">
        <v>211</v>
      </c>
      <c r="H83" s="37">
        <v>331</v>
      </c>
      <c r="I83" s="37" t="s">
        <v>213</v>
      </c>
      <c r="J83" s="43">
        <v>8.3000000000000007</v>
      </c>
      <c r="K83" s="41">
        <v>0.37</v>
      </c>
      <c r="L83" s="41"/>
      <c r="M83" s="37"/>
      <c r="N83" s="37"/>
      <c r="O83" s="37"/>
      <c r="P83" s="41"/>
      <c r="Q83" s="37"/>
      <c r="R83" s="40">
        <v>3.782</v>
      </c>
      <c r="S83" s="41" t="str">
        <f t="shared" si="7"/>
        <v>S</v>
      </c>
      <c r="T83" s="40">
        <v>1.64</v>
      </c>
      <c r="U83" s="41" t="str">
        <f t="shared" si="8"/>
        <v>S</v>
      </c>
      <c r="V83" s="40">
        <v>24.78</v>
      </c>
      <c r="W83" s="41" t="str">
        <f t="shared" si="9"/>
        <v>S</v>
      </c>
      <c r="X83" s="40">
        <v>16.53</v>
      </c>
      <c r="Y83" s="41" t="str">
        <f t="shared" si="10"/>
        <v>S</v>
      </c>
      <c r="Z83" s="24"/>
    </row>
    <row r="84" spans="1:26" s="42" customFormat="1" ht="18" customHeight="1">
      <c r="A84" s="36">
        <v>80</v>
      </c>
      <c r="B84" s="37" t="s">
        <v>255</v>
      </c>
      <c r="C84" s="37" t="s">
        <v>256</v>
      </c>
      <c r="D84" s="37" t="s">
        <v>208</v>
      </c>
      <c r="E84" s="37" t="s">
        <v>209</v>
      </c>
      <c r="F84" s="37" t="s">
        <v>210</v>
      </c>
      <c r="G84" s="37" t="s">
        <v>211</v>
      </c>
      <c r="H84" s="37">
        <v>194</v>
      </c>
      <c r="I84" s="37" t="s">
        <v>213</v>
      </c>
      <c r="J84" s="43">
        <v>8.1999999999999993</v>
      </c>
      <c r="K84" s="41">
        <v>0.41</v>
      </c>
      <c r="L84" s="41"/>
      <c r="M84" s="37"/>
      <c r="N84" s="37"/>
      <c r="O84" s="37"/>
      <c r="P84" s="41"/>
      <c r="Q84" s="37"/>
      <c r="R84" s="40">
        <v>3.1779999999999999</v>
      </c>
      <c r="S84" s="41" t="str">
        <f t="shared" si="7"/>
        <v>S</v>
      </c>
      <c r="T84" s="40">
        <v>1.6859999999999999</v>
      </c>
      <c r="U84" s="41" t="str">
        <f t="shared" si="8"/>
        <v>S</v>
      </c>
      <c r="V84" s="40">
        <v>24.34</v>
      </c>
      <c r="W84" s="41" t="str">
        <f t="shared" si="9"/>
        <v>S</v>
      </c>
      <c r="X84" s="40">
        <v>16.89</v>
      </c>
      <c r="Y84" s="41" t="str">
        <f t="shared" si="10"/>
        <v>S</v>
      </c>
      <c r="Z84" s="24"/>
    </row>
    <row r="85" spans="1:26" s="42" customFormat="1" ht="18" customHeight="1">
      <c r="A85" s="36">
        <v>81</v>
      </c>
      <c r="B85" s="37" t="s">
        <v>257</v>
      </c>
      <c r="C85" s="37" t="s">
        <v>258</v>
      </c>
      <c r="D85" s="37" t="s">
        <v>208</v>
      </c>
      <c r="E85" s="37" t="s">
        <v>209</v>
      </c>
      <c r="F85" s="37" t="s">
        <v>210</v>
      </c>
      <c r="G85" s="37" t="s">
        <v>211</v>
      </c>
      <c r="H85" s="37" t="s">
        <v>259</v>
      </c>
      <c r="I85" s="37" t="s">
        <v>213</v>
      </c>
      <c r="J85" s="43">
        <v>8.4</v>
      </c>
      <c r="K85" s="41">
        <v>0.37</v>
      </c>
      <c r="L85" s="41"/>
      <c r="M85" s="37"/>
      <c r="N85" s="37"/>
      <c r="O85" s="37"/>
      <c r="P85" s="41"/>
      <c r="Q85" s="37"/>
      <c r="R85" s="40">
        <v>4.7839999999999998</v>
      </c>
      <c r="S85" s="41" t="str">
        <f t="shared" si="7"/>
        <v>S</v>
      </c>
      <c r="T85" s="40">
        <v>2.14</v>
      </c>
      <c r="U85" s="41" t="str">
        <f t="shared" si="8"/>
        <v>S</v>
      </c>
      <c r="V85" s="40">
        <v>23.94</v>
      </c>
      <c r="W85" s="41" t="str">
        <f t="shared" si="9"/>
        <v>S</v>
      </c>
      <c r="X85" s="40">
        <v>16.57</v>
      </c>
      <c r="Y85" s="41" t="str">
        <f t="shared" si="10"/>
        <v>S</v>
      </c>
      <c r="Z85" s="24"/>
    </row>
    <row r="86" spans="1:26" s="42" customFormat="1" ht="18" customHeight="1">
      <c r="A86" s="36">
        <v>82</v>
      </c>
      <c r="B86" s="37" t="s">
        <v>260</v>
      </c>
      <c r="C86" s="37" t="s">
        <v>261</v>
      </c>
      <c r="D86" s="37" t="s">
        <v>208</v>
      </c>
      <c r="E86" s="37" t="s">
        <v>209</v>
      </c>
      <c r="F86" s="37" t="s">
        <v>210</v>
      </c>
      <c r="G86" s="37" t="s">
        <v>211</v>
      </c>
      <c r="H86" s="37" t="s">
        <v>262</v>
      </c>
      <c r="I86" s="37" t="s">
        <v>213</v>
      </c>
      <c r="J86" s="43">
        <v>8.3000000000000007</v>
      </c>
      <c r="K86" s="41">
        <v>0.41</v>
      </c>
      <c r="L86" s="41"/>
      <c r="M86" s="37"/>
      <c r="N86" s="37"/>
      <c r="O86" s="37"/>
      <c r="P86" s="41"/>
      <c r="Q86" s="37"/>
      <c r="R86" s="40">
        <v>4.1280000000000001</v>
      </c>
      <c r="S86" s="41" t="str">
        <f t="shared" si="7"/>
        <v>S</v>
      </c>
      <c r="T86" s="40">
        <v>2.41</v>
      </c>
      <c r="U86" s="41" t="str">
        <f t="shared" si="8"/>
        <v>S</v>
      </c>
      <c r="V86" s="40">
        <v>26</v>
      </c>
      <c r="W86" s="41" t="str">
        <f t="shared" si="9"/>
        <v>S</v>
      </c>
      <c r="X86" s="40">
        <v>16.86</v>
      </c>
      <c r="Y86" s="41" t="str">
        <f t="shared" si="10"/>
        <v>S</v>
      </c>
      <c r="Z86" s="24"/>
    </row>
    <row r="87" spans="1:26" s="42" customFormat="1" ht="18" customHeight="1">
      <c r="A87" s="36">
        <v>83</v>
      </c>
      <c r="B87" s="37" t="s">
        <v>263</v>
      </c>
      <c r="C87" s="37" t="s">
        <v>264</v>
      </c>
      <c r="D87" s="37" t="s">
        <v>208</v>
      </c>
      <c r="E87" s="37" t="s">
        <v>209</v>
      </c>
      <c r="F87" s="37" t="s">
        <v>210</v>
      </c>
      <c r="G87" s="37" t="s">
        <v>211</v>
      </c>
      <c r="H87" s="37" t="s">
        <v>265</v>
      </c>
      <c r="I87" s="37" t="s">
        <v>213</v>
      </c>
      <c r="J87" s="43">
        <v>8.1999999999999993</v>
      </c>
      <c r="K87" s="41">
        <v>0.39</v>
      </c>
      <c r="L87" s="41"/>
      <c r="M87" s="37"/>
      <c r="N87" s="37"/>
      <c r="O87" s="37"/>
      <c r="P87" s="41"/>
      <c r="Q87" s="37"/>
      <c r="R87" s="40">
        <v>4.1959999999999997</v>
      </c>
      <c r="S87" s="41" t="str">
        <f t="shared" si="7"/>
        <v>S</v>
      </c>
      <c r="T87" s="40">
        <v>2.19</v>
      </c>
      <c r="U87" s="41" t="str">
        <f t="shared" si="8"/>
        <v>S</v>
      </c>
      <c r="V87" s="40">
        <v>26.66</v>
      </c>
      <c r="W87" s="41" t="str">
        <f t="shared" si="9"/>
        <v>S</v>
      </c>
      <c r="X87" s="40">
        <v>16.47</v>
      </c>
      <c r="Y87" s="41" t="str">
        <f t="shared" si="10"/>
        <v>S</v>
      </c>
      <c r="Z87" s="24"/>
    </row>
    <row r="88" spans="1:26" s="42" customFormat="1" ht="18" customHeight="1">
      <c r="A88" s="36">
        <v>84</v>
      </c>
      <c r="B88" s="37" t="s">
        <v>266</v>
      </c>
      <c r="C88" s="37" t="s">
        <v>267</v>
      </c>
      <c r="D88" s="37" t="s">
        <v>208</v>
      </c>
      <c r="E88" s="37" t="s">
        <v>209</v>
      </c>
      <c r="F88" s="37" t="s">
        <v>210</v>
      </c>
      <c r="G88" s="37" t="s">
        <v>211</v>
      </c>
      <c r="H88" s="45" t="s">
        <v>268</v>
      </c>
      <c r="I88" s="37" t="s">
        <v>213</v>
      </c>
      <c r="J88" s="43">
        <v>8.3000000000000007</v>
      </c>
      <c r="K88" s="41">
        <v>0.37</v>
      </c>
      <c r="L88" s="41"/>
      <c r="M88" s="37"/>
      <c r="N88" s="37"/>
      <c r="O88" s="37"/>
      <c r="P88" s="41"/>
      <c r="Q88" s="37"/>
      <c r="R88" s="40">
        <v>3.6619999999999999</v>
      </c>
      <c r="S88" s="41" t="str">
        <f t="shared" si="7"/>
        <v>S</v>
      </c>
      <c r="T88" s="40">
        <v>1.79</v>
      </c>
      <c r="U88" s="41" t="str">
        <f t="shared" si="8"/>
        <v>S</v>
      </c>
      <c r="V88" s="40">
        <v>24.92</v>
      </c>
      <c r="W88" s="41" t="str">
        <f t="shared" si="9"/>
        <v>S</v>
      </c>
      <c r="X88" s="40">
        <v>16.690000000000001</v>
      </c>
      <c r="Y88" s="41" t="str">
        <f t="shared" si="10"/>
        <v>S</v>
      </c>
      <c r="Z88" s="24"/>
    </row>
    <row r="89" spans="1:26" s="42" customFormat="1" ht="18" customHeight="1">
      <c r="A89" s="36">
        <v>85</v>
      </c>
      <c r="B89" s="37" t="s">
        <v>269</v>
      </c>
      <c r="C89" s="37" t="s">
        <v>270</v>
      </c>
      <c r="D89" s="37" t="s">
        <v>208</v>
      </c>
      <c r="E89" s="37" t="s">
        <v>209</v>
      </c>
      <c r="F89" s="37" t="s">
        <v>210</v>
      </c>
      <c r="G89" s="37" t="s">
        <v>211</v>
      </c>
      <c r="H89" s="37" t="s">
        <v>271</v>
      </c>
      <c r="I89" s="37" t="s">
        <v>213</v>
      </c>
      <c r="J89" s="43">
        <v>8.4</v>
      </c>
      <c r="K89" s="41">
        <v>0.33</v>
      </c>
      <c r="L89" s="41"/>
      <c r="M89" s="37"/>
      <c r="N89" s="37"/>
      <c r="O89" s="37"/>
      <c r="P89" s="41"/>
      <c r="Q89" s="37"/>
      <c r="R89" s="40">
        <v>4.45</v>
      </c>
      <c r="S89" s="41" t="str">
        <f t="shared" si="7"/>
        <v>S</v>
      </c>
      <c r="T89" s="40">
        <v>2.46</v>
      </c>
      <c r="U89" s="41" t="str">
        <f t="shared" si="8"/>
        <v>S</v>
      </c>
      <c r="V89" s="40">
        <v>30.4</v>
      </c>
      <c r="W89" s="41" t="str">
        <f t="shared" si="9"/>
        <v>S</v>
      </c>
      <c r="X89" s="40">
        <v>16.88</v>
      </c>
      <c r="Y89" s="41" t="str">
        <f t="shared" si="10"/>
        <v>S</v>
      </c>
      <c r="Z89" s="24"/>
    </row>
    <row r="90" spans="1:26" s="42" customFormat="1" ht="18" customHeight="1">
      <c r="A90" s="36">
        <v>86</v>
      </c>
      <c r="B90" s="37" t="s">
        <v>272</v>
      </c>
      <c r="C90" s="37" t="s">
        <v>226</v>
      </c>
      <c r="D90" s="37" t="s">
        <v>208</v>
      </c>
      <c r="E90" s="37" t="s">
        <v>209</v>
      </c>
      <c r="F90" s="37" t="s">
        <v>210</v>
      </c>
      <c r="G90" s="37" t="s">
        <v>211</v>
      </c>
      <c r="H90" s="37" t="s">
        <v>273</v>
      </c>
      <c r="I90" s="37" t="s">
        <v>213</v>
      </c>
      <c r="J90" s="43">
        <v>8</v>
      </c>
      <c r="K90" s="41">
        <v>0.44</v>
      </c>
      <c r="L90" s="41"/>
      <c r="M90" s="37"/>
      <c r="N90" s="37"/>
      <c r="O90" s="37"/>
      <c r="P90" s="41"/>
      <c r="Q90" s="37"/>
      <c r="R90" s="40">
        <v>3.242</v>
      </c>
      <c r="S90" s="41" t="str">
        <f t="shared" si="7"/>
        <v>S</v>
      </c>
      <c r="T90" s="40">
        <v>3.3220000000000001</v>
      </c>
      <c r="U90" s="41" t="str">
        <f t="shared" si="8"/>
        <v>S</v>
      </c>
      <c r="V90" s="40">
        <v>22.72</v>
      </c>
      <c r="W90" s="41" t="str">
        <f t="shared" si="9"/>
        <v>S</v>
      </c>
      <c r="X90" s="40">
        <v>16.88</v>
      </c>
      <c r="Y90" s="41" t="str">
        <f t="shared" si="10"/>
        <v>S</v>
      </c>
      <c r="Z90" s="24"/>
    </row>
    <row r="91" spans="1:26" s="42" customFormat="1" ht="18" customHeight="1">
      <c r="A91" s="36">
        <v>87</v>
      </c>
      <c r="B91" s="37" t="s">
        <v>274</v>
      </c>
      <c r="C91" s="37" t="s">
        <v>275</v>
      </c>
      <c r="D91" s="37" t="s">
        <v>208</v>
      </c>
      <c r="E91" s="37" t="s">
        <v>209</v>
      </c>
      <c r="F91" s="37" t="s">
        <v>210</v>
      </c>
      <c r="G91" s="37" t="s">
        <v>211</v>
      </c>
      <c r="H91" s="37" t="s">
        <v>276</v>
      </c>
      <c r="I91" s="37" t="s">
        <v>213</v>
      </c>
      <c r="J91" s="43">
        <v>8</v>
      </c>
      <c r="K91" s="41">
        <v>0.74</v>
      </c>
      <c r="L91" s="41"/>
      <c r="M91" s="37"/>
      <c r="N91" s="37"/>
      <c r="O91" s="37"/>
      <c r="P91" s="41"/>
      <c r="Q91" s="37"/>
      <c r="R91" s="40">
        <v>4.306</v>
      </c>
      <c r="S91" s="41" t="str">
        <f t="shared" si="7"/>
        <v>S</v>
      </c>
      <c r="T91" s="40">
        <v>2.35</v>
      </c>
      <c r="U91" s="41" t="str">
        <f t="shared" si="8"/>
        <v>S</v>
      </c>
      <c r="V91" s="40">
        <v>30.02</v>
      </c>
      <c r="W91" s="41" t="str">
        <f t="shared" si="9"/>
        <v>S</v>
      </c>
      <c r="X91" s="40">
        <v>16.73</v>
      </c>
      <c r="Y91" s="41" t="str">
        <f t="shared" si="10"/>
        <v>S</v>
      </c>
      <c r="Z91" s="24"/>
    </row>
    <row r="92" spans="1:26" s="42" customFormat="1" ht="18" customHeight="1">
      <c r="A92" s="36">
        <v>88</v>
      </c>
      <c r="B92" s="37" t="s">
        <v>277</v>
      </c>
      <c r="C92" s="37" t="s">
        <v>278</v>
      </c>
      <c r="D92" s="37" t="s">
        <v>208</v>
      </c>
      <c r="E92" s="37" t="s">
        <v>209</v>
      </c>
      <c r="F92" s="37" t="s">
        <v>210</v>
      </c>
      <c r="G92" s="37" t="s">
        <v>211</v>
      </c>
      <c r="H92" s="37" t="s">
        <v>279</v>
      </c>
      <c r="I92" s="37" t="s">
        <v>213</v>
      </c>
      <c r="J92" s="43">
        <v>8.1999999999999993</v>
      </c>
      <c r="K92" s="41">
        <v>0.56000000000000005</v>
      </c>
      <c r="L92" s="41"/>
      <c r="M92" s="37"/>
      <c r="N92" s="37"/>
      <c r="O92" s="37"/>
      <c r="P92" s="41"/>
      <c r="Q92" s="37"/>
      <c r="R92" s="40">
        <v>4.306</v>
      </c>
      <c r="S92" s="41" t="str">
        <f t="shared" si="7"/>
        <v>S</v>
      </c>
      <c r="T92" s="40">
        <v>2.5099999999999998</v>
      </c>
      <c r="U92" s="41" t="str">
        <f t="shared" si="8"/>
        <v>S</v>
      </c>
      <c r="V92" s="40">
        <v>29.62</v>
      </c>
      <c r="W92" s="41" t="str">
        <f t="shared" si="9"/>
        <v>S</v>
      </c>
      <c r="X92" s="40">
        <v>16.77</v>
      </c>
      <c r="Y92" s="41" t="str">
        <f t="shared" si="10"/>
        <v>S</v>
      </c>
      <c r="Z92" s="24"/>
    </row>
    <row r="93" spans="1:26" s="42" customFormat="1" ht="18" customHeight="1">
      <c r="A93" s="36">
        <v>89</v>
      </c>
      <c r="B93" s="37" t="s">
        <v>255</v>
      </c>
      <c r="C93" s="37" t="s">
        <v>256</v>
      </c>
      <c r="D93" s="37" t="s">
        <v>208</v>
      </c>
      <c r="E93" s="37" t="s">
        <v>209</v>
      </c>
      <c r="F93" s="37" t="s">
        <v>210</v>
      </c>
      <c r="G93" s="37" t="s">
        <v>211</v>
      </c>
      <c r="H93" s="37" t="s">
        <v>280</v>
      </c>
      <c r="I93" s="37" t="s">
        <v>213</v>
      </c>
      <c r="J93" s="43">
        <v>8</v>
      </c>
      <c r="K93" s="41">
        <v>0.55000000000000004</v>
      </c>
      <c r="L93" s="41"/>
      <c r="M93" s="37"/>
      <c r="N93" s="37"/>
      <c r="O93" s="37"/>
      <c r="P93" s="41"/>
      <c r="Q93" s="37"/>
      <c r="R93" s="40">
        <v>3.6379999999999999</v>
      </c>
      <c r="S93" s="41" t="str">
        <f t="shared" si="7"/>
        <v>S</v>
      </c>
      <c r="T93" s="40">
        <v>3.7679999999999998</v>
      </c>
      <c r="U93" s="41" t="str">
        <f t="shared" si="8"/>
        <v>S</v>
      </c>
      <c r="V93" s="40">
        <v>24.84</v>
      </c>
      <c r="W93" s="41" t="str">
        <f t="shared" si="9"/>
        <v>S</v>
      </c>
      <c r="X93" s="40">
        <v>16.75</v>
      </c>
      <c r="Y93" s="41" t="str">
        <f t="shared" si="10"/>
        <v>S</v>
      </c>
      <c r="Z93" s="24"/>
    </row>
    <row r="94" spans="1:26" s="42" customFormat="1" ht="18" customHeight="1">
      <c r="A94" s="36">
        <v>90</v>
      </c>
      <c r="B94" s="37" t="s">
        <v>281</v>
      </c>
      <c r="C94" s="37" t="s">
        <v>282</v>
      </c>
      <c r="D94" s="37" t="s">
        <v>208</v>
      </c>
      <c r="E94" s="37" t="s">
        <v>209</v>
      </c>
      <c r="F94" s="37" t="s">
        <v>210</v>
      </c>
      <c r="G94" s="37" t="s">
        <v>211</v>
      </c>
      <c r="H94" s="37" t="s">
        <v>283</v>
      </c>
      <c r="I94" s="37" t="s">
        <v>213</v>
      </c>
      <c r="J94" s="43">
        <v>8.3000000000000007</v>
      </c>
      <c r="K94" s="41">
        <v>0.41</v>
      </c>
      <c r="L94" s="41"/>
      <c r="M94" s="37"/>
      <c r="N94" s="37"/>
      <c r="O94" s="37"/>
      <c r="P94" s="41"/>
      <c r="Q94" s="37"/>
      <c r="R94" s="40">
        <v>2.944</v>
      </c>
      <c r="S94" s="41" t="str">
        <f t="shared" si="7"/>
        <v>S</v>
      </c>
      <c r="T94" s="40">
        <v>2.5099999999999998</v>
      </c>
      <c r="U94" s="41" t="str">
        <f t="shared" si="8"/>
        <v>S</v>
      </c>
      <c r="V94" s="40">
        <v>19.23</v>
      </c>
      <c r="W94" s="41" t="str">
        <f t="shared" si="9"/>
        <v>S</v>
      </c>
      <c r="X94" s="40">
        <v>17.02</v>
      </c>
      <c r="Y94" s="41" t="str">
        <f t="shared" si="10"/>
        <v>S</v>
      </c>
      <c r="Z94" s="24"/>
    </row>
    <row r="95" spans="1:26" s="42" customFormat="1" ht="18" customHeight="1">
      <c r="A95" s="36">
        <v>91</v>
      </c>
      <c r="B95" s="37" t="s">
        <v>284</v>
      </c>
      <c r="C95" s="37" t="s">
        <v>248</v>
      </c>
      <c r="D95" s="37" t="s">
        <v>208</v>
      </c>
      <c r="E95" s="37" t="s">
        <v>209</v>
      </c>
      <c r="F95" s="37" t="s">
        <v>210</v>
      </c>
      <c r="G95" s="37" t="s">
        <v>211</v>
      </c>
      <c r="H95" s="37" t="s">
        <v>249</v>
      </c>
      <c r="I95" s="37" t="s">
        <v>213</v>
      </c>
      <c r="J95" s="43">
        <v>8.4</v>
      </c>
      <c r="K95" s="41">
        <v>0.36</v>
      </c>
      <c r="L95" s="41"/>
      <c r="M95" s="37"/>
      <c r="N95" s="37"/>
      <c r="O95" s="37"/>
      <c r="P95" s="41"/>
      <c r="Q95" s="37"/>
      <c r="R95" s="40">
        <v>4.444</v>
      </c>
      <c r="S95" s="41" t="str">
        <f t="shared" si="7"/>
        <v>S</v>
      </c>
      <c r="T95" s="40">
        <v>3.6539999999999999</v>
      </c>
      <c r="U95" s="41" t="str">
        <f t="shared" si="8"/>
        <v>S</v>
      </c>
      <c r="V95" s="40">
        <v>31.82</v>
      </c>
      <c r="W95" s="41" t="str">
        <f t="shared" si="9"/>
        <v>S</v>
      </c>
      <c r="X95" s="40">
        <v>16.96</v>
      </c>
      <c r="Y95" s="41" t="str">
        <f t="shared" si="10"/>
        <v>S</v>
      </c>
      <c r="Z95" s="24"/>
    </row>
    <row r="96" spans="1:26" s="42" customFormat="1" ht="18" customHeight="1">
      <c r="A96" s="36">
        <v>92</v>
      </c>
      <c r="B96" s="37" t="s">
        <v>285</v>
      </c>
      <c r="C96" s="37" t="s">
        <v>286</v>
      </c>
      <c r="D96" s="37" t="s">
        <v>208</v>
      </c>
      <c r="E96" s="37" t="s">
        <v>209</v>
      </c>
      <c r="F96" s="37" t="s">
        <v>210</v>
      </c>
      <c r="G96" s="37" t="s">
        <v>211</v>
      </c>
      <c r="H96" s="37" t="s">
        <v>287</v>
      </c>
      <c r="I96" s="37" t="s">
        <v>213</v>
      </c>
      <c r="J96" s="43">
        <v>8.3000000000000007</v>
      </c>
      <c r="K96" s="41">
        <v>0.35</v>
      </c>
      <c r="L96" s="41"/>
      <c r="M96" s="37"/>
      <c r="N96" s="37"/>
      <c r="O96" s="37"/>
      <c r="P96" s="41"/>
      <c r="Q96" s="37"/>
      <c r="R96" s="40">
        <v>4.34</v>
      </c>
      <c r="S96" s="41" t="str">
        <f t="shared" si="7"/>
        <v>S</v>
      </c>
      <c r="T96" s="40">
        <v>2.2120000000000002</v>
      </c>
      <c r="U96" s="41" t="str">
        <f t="shared" si="8"/>
        <v>S</v>
      </c>
      <c r="V96" s="40">
        <v>28.28</v>
      </c>
      <c r="W96" s="41" t="str">
        <f t="shared" si="9"/>
        <v>S</v>
      </c>
      <c r="X96" s="40">
        <v>16.59</v>
      </c>
      <c r="Y96" s="41" t="str">
        <f t="shared" si="10"/>
        <v>S</v>
      </c>
      <c r="Z96" s="24"/>
    </row>
    <row r="97" spans="1:26" s="42" customFormat="1" ht="18" customHeight="1">
      <c r="A97" s="36">
        <v>93</v>
      </c>
      <c r="B97" s="37" t="s">
        <v>288</v>
      </c>
      <c r="C97" s="37" t="s">
        <v>289</v>
      </c>
      <c r="D97" s="37" t="s">
        <v>208</v>
      </c>
      <c r="E97" s="37" t="s">
        <v>209</v>
      </c>
      <c r="F97" s="37" t="s">
        <v>210</v>
      </c>
      <c r="G97" s="37" t="s">
        <v>211</v>
      </c>
      <c r="H97" s="37" t="s">
        <v>290</v>
      </c>
      <c r="I97" s="37" t="s">
        <v>213</v>
      </c>
      <c r="J97" s="43">
        <v>8.3000000000000007</v>
      </c>
      <c r="K97" s="41">
        <v>0.33</v>
      </c>
      <c r="L97" s="41"/>
      <c r="M97" s="37"/>
      <c r="N97" s="37"/>
      <c r="O97" s="37"/>
      <c r="P97" s="41"/>
      <c r="Q97" s="37"/>
      <c r="R97" s="40">
        <v>3.6160000000000001</v>
      </c>
      <c r="S97" s="41" t="str">
        <f t="shared" si="7"/>
        <v>S</v>
      </c>
      <c r="T97" s="40">
        <v>2.4540000000000002</v>
      </c>
      <c r="U97" s="41" t="str">
        <f t="shared" si="8"/>
        <v>S</v>
      </c>
      <c r="V97" s="40">
        <v>22.72</v>
      </c>
      <c r="W97" s="41" t="str">
        <f t="shared" si="9"/>
        <v>S</v>
      </c>
      <c r="X97" s="40">
        <v>16.61</v>
      </c>
      <c r="Y97" s="41" t="str">
        <f t="shared" si="10"/>
        <v>S</v>
      </c>
      <c r="Z97" s="24"/>
    </row>
    <row r="98" spans="1:26" s="42" customFormat="1" ht="18" customHeight="1">
      <c r="A98" s="36">
        <v>94</v>
      </c>
      <c r="B98" s="37" t="s">
        <v>291</v>
      </c>
      <c r="C98" s="37" t="s">
        <v>292</v>
      </c>
      <c r="D98" s="37" t="s">
        <v>208</v>
      </c>
      <c r="E98" s="37" t="s">
        <v>209</v>
      </c>
      <c r="F98" s="37" t="s">
        <v>210</v>
      </c>
      <c r="G98" s="37" t="s">
        <v>211</v>
      </c>
      <c r="H98" s="37" t="s">
        <v>293</v>
      </c>
      <c r="I98" s="37" t="s">
        <v>213</v>
      </c>
      <c r="J98" s="43">
        <v>8.1999999999999993</v>
      </c>
      <c r="K98" s="41">
        <v>0.53</v>
      </c>
      <c r="L98" s="41"/>
      <c r="M98" s="37"/>
      <c r="N98" s="37"/>
      <c r="O98" s="37"/>
      <c r="P98" s="41"/>
      <c r="Q98" s="37"/>
      <c r="R98" s="40">
        <v>4.282</v>
      </c>
      <c r="S98" s="41" t="str">
        <f t="shared" si="7"/>
        <v>S</v>
      </c>
      <c r="T98" s="40">
        <v>2.48</v>
      </c>
      <c r="U98" s="41" t="str">
        <f t="shared" si="8"/>
        <v>S</v>
      </c>
      <c r="V98" s="40">
        <v>26.2</v>
      </c>
      <c r="W98" s="41" t="str">
        <f t="shared" si="9"/>
        <v>S</v>
      </c>
      <c r="X98" s="40">
        <v>16.600000000000001</v>
      </c>
      <c r="Y98" s="41" t="str">
        <f t="shared" si="10"/>
        <v>S</v>
      </c>
      <c r="Z98" s="24"/>
    </row>
    <row r="99" spans="1:26" s="42" customFormat="1" ht="18" customHeight="1">
      <c r="A99" s="36">
        <v>95</v>
      </c>
      <c r="B99" s="37" t="s">
        <v>294</v>
      </c>
      <c r="C99" s="37" t="s">
        <v>295</v>
      </c>
      <c r="D99" s="37" t="s">
        <v>208</v>
      </c>
      <c r="E99" s="37" t="s">
        <v>209</v>
      </c>
      <c r="F99" s="37" t="s">
        <v>210</v>
      </c>
      <c r="G99" s="37" t="s">
        <v>211</v>
      </c>
      <c r="H99" s="37" t="s">
        <v>296</v>
      </c>
      <c r="I99" s="37" t="s">
        <v>213</v>
      </c>
      <c r="J99" s="43">
        <v>8.1999999999999993</v>
      </c>
      <c r="K99" s="41">
        <v>0.31</v>
      </c>
      <c r="L99" s="41"/>
      <c r="M99" s="37"/>
      <c r="N99" s="37"/>
      <c r="O99" s="37"/>
      <c r="P99" s="41"/>
      <c r="Q99" s="37"/>
      <c r="R99" s="40">
        <v>3.95</v>
      </c>
      <c r="S99" s="41" t="str">
        <f t="shared" si="7"/>
        <v>S</v>
      </c>
      <c r="T99" s="40">
        <v>2.61</v>
      </c>
      <c r="U99" s="41" t="str">
        <f t="shared" si="8"/>
        <v>S</v>
      </c>
      <c r="V99" s="40">
        <v>21.3</v>
      </c>
      <c r="W99" s="41" t="str">
        <f t="shared" si="9"/>
        <v>S</v>
      </c>
      <c r="X99" s="40">
        <v>16.96</v>
      </c>
      <c r="Y99" s="41" t="str">
        <f t="shared" si="10"/>
        <v>S</v>
      </c>
      <c r="Z99" s="24"/>
    </row>
    <row r="100" spans="1:26" s="42" customFormat="1" ht="18" customHeight="1">
      <c r="A100" s="36">
        <v>96</v>
      </c>
      <c r="B100" s="37" t="s">
        <v>297</v>
      </c>
      <c r="C100" s="37" t="s">
        <v>278</v>
      </c>
      <c r="D100" s="37" t="s">
        <v>208</v>
      </c>
      <c r="E100" s="37" t="s">
        <v>209</v>
      </c>
      <c r="F100" s="37" t="s">
        <v>210</v>
      </c>
      <c r="G100" s="37" t="s">
        <v>211</v>
      </c>
      <c r="H100" s="37" t="s">
        <v>298</v>
      </c>
      <c r="I100" s="37" t="s">
        <v>213</v>
      </c>
      <c r="J100" s="43">
        <v>8.1999999999999993</v>
      </c>
      <c r="K100" s="41">
        <v>0.36</v>
      </c>
      <c r="L100" s="41"/>
      <c r="M100" s="37"/>
      <c r="N100" s="37"/>
      <c r="O100" s="37"/>
      <c r="P100" s="41"/>
      <c r="Q100" s="37"/>
      <c r="R100" s="40">
        <v>2.9020000000000001</v>
      </c>
      <c r="S100" s="41" t="str">
        <f t="shared" si="7"/>
        <v>S</v>
      </c>
      <c r="T100" s="40">
        <v>2.6819999999999999</v>
      </c>
      <c r="U100" s="41" t="str">
        <f t="shared" si="8"/>
        <v>S</v>
      </c>
      <c r="V100" s="40">
        <v>19.29</v>
      </c>
      <c r="W100" s="41" t="str">
        <f t="shared" si="9"/>
        <v>S</v>
      </c>
      <c r="X100" s="40">
        <v>16.55</v>
      </c>
      <c r="Y100" s="41" t="str">
        <f t="shared" si="10"/>
        <v>S</v>
      </c>
      <c r="Z100" s="24"/>
    </row>
    <row r="101" spans="1:26" s="42" customFormat="1" ht="18" customHeight="1">
      <c r="A101" s="36">
        <v>97</v>
      </c>
      <c r="B101" s="37" t="s">
        <v>299</v>
      </c>
      <c r="C101" s="37" t="s">
        <v>261</v>
      </c>
      <c r="D101" s="37" t="s">
        <v>208</v>
      </c>
      <c r="E101" s="37" t="s">
        <v>209</v>
      </c>
      <c r="F101" s="37" t="s">
        <v>210</v>
      </c>
      <c r="G101" s="37" t="s">
        <v>211</v>
      </c>
      <c r="H101" s="37">
        <v>341</v>
      </c>
      <c r="I101" s="37" t="s">
        <v>213</v>
      </c>
      <c r="J101" s="43">
        <v>8.4</v>
      </c>
      <c r="K101" s="41">
        <v>0.23</v>
      </c>
      <c r="L101" s="41"/>
      <c r="M101" s="37"/>
      <c r="N101" s="37"/>
      <c r="O101" s="37"/>
      <c r="P101" s="41"/>
      <c r="Q101" s="37"/>
      <c r="R101" s="40">
        <v>4.5759999999999996</v>
      </c>
      <c r="S101" s="41" t="str">
        <f t="shared" si="7"/>
        <v>S</v>
      </c>
      <c r="T101" s="40">
        <v>2.81</v>
      </c>
      <c r="U101" s="41" t="str">
        <f t="shared" si="8"/>
        <v>S</v>
      </c>
      <c r="V101" s="40">
        <v>30.28</v>
      </c>
      <c r="W101" s="41" t="str">
        <f t="shared" si="9"/>
        <v>S</v>
      </c>
      <c r="X101" s="40">
        <v>16.649999999999999</v>
      </c>
      <c r="Y101" s="41" t="str">
        <f t="shared" si="10"/>
        <v>S</v>
      </c>
      <c r="Z101" s="24"/>
    </row>
    <row r="102" spans="1:26" s="42" customFormat="1" ht="18" customHeight="1">
      <c r="A102" s="36">
        <v>98</v>
      </c>
      <c r="B102" s="37" t="s">
        <v>300</v>
      </c>
      <c r="C102" s="37" t="s">
        <v>301</v>
      </c>
      <c r="D102" s="37" t="s">
        <v>208</v>
      </c>
      <c r="E102" s="37" t="s">
        <v>209</v>
      </c>
      <c r="F102" s="37" t="s">
        <v>210</v>
      </c>
      <c r="G102" s="37" t="s">
        <v>211</v>
      </c>
      <c r="H102" s="37">
        <v>476</v>
      </c>
      <c r="I102" s="37" t="s">
        <v>213</v>
      </c>
      <c r="J102" s="43">
        <v>8.1999999999999993</v>
      </c>
      <c r="K102" s="41">
        <v>0.45</v>
      </c>
      <c r="L102" s="41"/>
      <c r="M102" s="37"/>
      <c r="N102" s="37"/>
      <c r="O102" s="37"/>
      <c r="P102" s="41"/>
      <c r="Q102" s="37"/>
      <c r="R102" s="40">
        <v>3.782</v>
      </c>
      <c r="S102" s="41" t="str">
        <f t="shared" si="7"/>
        <v>S</v>
      </c>
      <c r="T102" s="40">
        <v>1.732</v>
      </c>
      <c r="U102" s="41" t="str">
        <f t="shared" si="8"/>
        <v>S</v>
      </c>
      <c r="V102" s="40">
        <v>25.56</v>
      </c>
      <c r="W102" s="41" t="str">
        <f t="shared" si="9"/>
        <v>S</v>
      </c>
      <c r="X102" s="40">
        <v>16.71</v>
      </c>
      <c r="Y102" s="41" t="str">
        <f t="shared" si="10"/>
        <v>S</v>
      </c>
      <c r="Z102" s="24"/>
    </row>
    <row r="103" spans="1:26" s="42" customFormat="1" ht="18" customHeight="1">
      <c r="A103" s="36">
        <v>99</v>
      </c>
      <c r="B103" s="37" t="s">
        <v>302</v>
      </c>
      <c r="C103" s="37" t="s">
        <v>303</v>
      </c>
      <c r="D103" s="37" t="s">
        <v>208</v>
      </c>
      <c r="E103" s="37" t="s">
        <v>209</v>
      </c>
      <c r="F103" s="37" t="s">
        <v>210</v>
      </c>
      <c r="G103" s="37" t="s">
        <v>211</v>
      </c>
      <c r="H103" s="37" t="s">
        <v>304</v>
      </c>
      <c r="I103" s="37" t="s">
        <v>213</v>
      </c>
      <c r="J103" s="43">
        <v>8.4</v>
      </c>
      <c r="K103" s="41">
        <v>0.35</v>
      </c>
      <c r="L103" s="41"/>
      <c r="M103" s="37"/>
      <c r="N103" s="37"/>
      <c r="O103" s="37"/>
      <c r="P103" s="41"/>
      <c r="Q103" s="37"/>
      <c r="R103" s="40">
        <v>4.07</v>
      </c>
      <c r="S103" s="41" t="str">
        <f t="shared" si="7"/>
        <v>S</v>
      </c>
      <c r="T103" s="40">
        <v>1.9379999999999999</v>
      </c>
      <c r="U103" s="41" t="str">
        <f t="shared" si="8"/>
        <v>S</v>
      </c>
      <c r="V103" s="40">
        <v>27.5</v>
      </c>
      <c r="W103" s="41" t="str">
        <f t="shared" si="9"/>
        <v>S</v>
      </c>
      <c r="X103" s="40">
        <v>16.57</v>
      </c>
      <c r="Y103" s="41" t="str">
        <f t="shared" si="10"/>
        <v>S</v>
      </c>
      <c r="Z103" s="24"/>
    </row>
    <row r="104" spans="1:26" s="42" customFormat="1" ht="18" customHeight="1">
      <c r="A104" s="36">
        <v>100</v>
      </c>
      <c r="B104" s="37" t="s">
        <v>305</v>
      </c>
      <c r="C104" s="37" t="s">
        <v>306</v>
      </c>
      <c r="D104" s="37" t="s">
        <v>208</v>
      </c>
      <c r="E104" s="37" t="s">
        <v>209</v>
      </c>
      <c r="F104" s="37" t="s">
        <v>210</v>
      </c>
      <c r="G104" s="37" t="s">
        <v>211</v>
      </c>
      <c r="H104" s="37" t="s">
        <v>307</v>
      </c>
      <c r="I104" s="37" t="s">
        <v>213</v>
      </c>
      <c r="J104" s="43">
        <v>8.3000000000000007</v>
      </c>
      <c r="K104" s="41">
        <v>0.36</v>
      </c>
      <c r="L104" s="41"/>
      <c r="M104" s="37"/>
      <c r="N104" s="37"/>
      <c r="O104" s="37"/>
      <c r="P104" s="41"/>
      <c r="Q104" s="37"/>
      <c r="R104" s="40">
        <v>2.6379999999999999</v>
      </c>
      <c r="S104" s="41" t="str">
        <f t="shared" si="7"/>
        <v>S</v>
      </c>
      <c r="T104" s="40">
        <v>2.282</v>
      </c>
      <c r="U104" s="41" t="str">
        <f t="shared" si="8"/>
        <v>S</v>
      </c>
      <c r="V104" s="40">
        <v>18.579999999999998</v>
      </c>
      <c r="W104" s="41" t="str">
        <f t="shared" si="9"/>
        <v>S</v>
      </c>
      <c r="X104" s="40">
        <v>16.510000000000002</v>
      </c>
      <c r="Y104" s="41" t="str">
        <f t="shared" si="10"/>
        <v>S</v>
      </c>
      <c r="Z104" s="24"/>
    </row>
    <row r="105" spans="1:26" s="42" customFormat="1" ht="18" customHeight="1">
      <c r="A105" s="36">
        <v>101</v>
      </c>
      <c r="B105" s="37" t="s">
        <v>308</v>
      </c>
      <c r="C105" s="37" t="s">
        <v>309</v>
      </c>
      <c r="D105" s="37" t="s">
        <v>208</v>
      </c>
      <c r="E105" s="37" t="s">
        <v>209</v>
      </c>
      <c r="F105" s="37" t="s">
        <v>210</v>
      </c>
      <c r="G105" s="37" t="s">
        <v>211</v>
      </c>
      <c r="H105" s="37" t="s">
        <v>310</v>
      </c>
      <c r="I105" s="37" t="s">
        <v>213</v>
      </c>
      <c r="J105" s="43">
        <v>8.1999999999999993</v>
      </c>
      <c r="K105" s="41">
        <v>0.51</v>
      </c>
      <c r="L105" s="41"/>
      <c r="M105" s="37"/>
      <c r="N105" s="37"/>
      <c r="O105" s="37"/>
      <c r="P105" s="41"/>
      <c r="Q105" s="37"/>
      <c r="R105" s="40">
        <v>4.1100000000000003</v>
      </c>
      <c r="S105" s="41" t="str">
        <f t="shared" si="7"/>
        <v>S</v>
      </c>
      <c r="T105" s="40">
        <v>2.052</v>
      </c>
      <c r="U105" s="41" t="str">
        <f t="shared" si="8"/>
        <v>S</v>
      </c>
      <c r="V105" s="40">
        <v>29.82</v>
      </c>
      <c r="W105" s="41" t="str">
        <f t="shared" si="9"/>
        <v>S</v>
      </c>
      <c r="X105" s="40">
        <v>16.399999999999999</v>
      </c>
      <c r="Y105" s="41" t="str">
        <f t="shared" si="10"/>
        <v>S</v>
      </c>
      <c r="Z105" s="24"/>
    </row>
    <row r="106" spans="1:26" s="42" customFormat="1" ht="18" customHeight="1">
      <c r="A106" s="36">
        <v>102</v>
      </c>
      <c r="B106" s="37" t="s">
        <v>311</v>
      </c>
      <c r="C106" s="37" t="s">
        <v>224</v>
      </c>
      <c r="D106" s="37" t="s">
        <v>208</v>
      </c>
      <c r="E106" s="37" t="s">
        <v>209</v>
      </c>
      <c r="F106" s="37" t="s">
        <v>210</v>
      </c>
      <c r="G106" s="37" t="s">
        <v>211</v>
      </c>
      <c r="H106" s="37" t="s">
        <v>312</v>
      </c>
      <c r="I106" s="37" t="s">
        <v>213</v>
      </c>
      <c r="J106" s="43">
        <v>8.1</v>
      </c>
      <c r="K106" s="41">
        <v>0.55000000000000004</v>
      </c>
      <c r="L106" s="41"/>
      <c r="M106" s="37"/>
      <c r="N106" s="37"/>
      <c r="O106" s="37"/>
      <c r="P106" s="41"/>
      <c r="Q106" s="37"/>
      <c r="R106" s="40">
        <v>4.0880000000000001</v>
      </c>
      <c r="S106" s="41" t="str">
        <f t="shared" si="7"/>
        <v>S</v>
      </c>
      <c r="T106" s="40">
        <v>1.8</v>
      </c>
      <c r="U106" s="41" t="str">
        <f t="shared" si="8"/>
        <v>S</v>
      </c>
      <c r="V106" s="40">
        <v>27.36</v>
      </c>
      <c r="W106" s="41" t="str">
        <f t="shared" si="9"/>
        <v>S</v>
      </c>
      <c r="X106" s="40">
        <v>17.100000000000001</v>
      </c>
      <c r="Y106" s="41" t="str">
        <f t="shared" si="10"/>
        <v>S</v>
      </c>
      <c r="Z106" s="24"/>
    </row>
    <row r="107" spans="1:26" s="42" customFormat="1" ht="18" customHeight="1">
      <c r="A107" s="36">
        <v>103</v>
      </c>
      <c r="B107" s="37" t="s">
        <v>313</v>
      </c>
      <c r="C107" s="37" t="s">
        <v>314</v>
      </c>
      <c r="D107" s="37" t="s">
        <v>208</v>
      </c>
      <c r="E107" s="37" t="s">
        <v>209</v>
      </c>
      <c r="F107" s="37" t="s">
        <v>210</v>
      </c>
      <c r="G107" s="37" t="s">
        <v>211</v>
      </c>
      <c r="H107" s="37">
        <v>495</v>
      </c>
      <c r="I107" s="37" t="s">
        <v>213</v>
      </c>
      <c r="J107" s="43">
        <v>8.1999999999999993</v>
      </c>
      <c r="K107" s="41">
        <v>0.57999999999999996</v>
      </c>
      <c r="L107" s="41"/>
      <c r="M107" s="37"/>
      <c r="N107" s="37"/>
      <c r="O107" s="37"/>
      <c r="P107" s="41"/>
      <c r="Q107" s="37"/>
      <c r="R107" s="40">
        <v>4.0060000000000002</v>
      </c>
      <c r="S107" s="41" t="str">
        <f t="shared" si="7"/>
        <v>S</v>
      </c>
      <c r="T107" s="40">
        <v>1.6639999999999999</v>
      </c>
      <c r="U107" s="41" t="str">
        <f t="shared" si="8"/>
        <v>S</v>
      </c>
      <c r="V107" s="40">
        <v>23.1</v>
      </c>
      <c r="W107" s="41" t="str">
        <f t="shared" si="9"/>
        <v>S</v>
      </c>
      <c r="X107" s="40">
        <v>16.64</v>
      </c>
      <c r="Y107" s="41" t="str">
        <f t="shared" si="10"/>
        <v>S</v>
      </c>
      <c r="Z107" s="24"/>
    </row>
    <row r="108" spans="1:26" s="42" customFormat="1" ht="18" customHeight="1">
      <c r="A108" s="36">
        <v>104</v>
      </c>
      <c r="B108" s="37" t="s">
        <v>315</v>
      </c>
      <c r="C108" s="37" t="s">
        <v>316</v>
      </c>
      <c r="D108" s="37" t="s">
        <v>208</v>
      </c>
      <c r="E108" s="37" t="s">
        <v>209</v>
      </c>
      <c r="F108" s="37" t="s">
        <v>210</v>
      </c>
      <c r="G108" s="37" t="s">
        <v>211</v>
      </c>
      <c r="H108" s="37">
        <v>254</v>
      </c>
      <c r="I108" s="37" t="s">
        <v>213</v>
      </c>
      <c r="J108" s="43">
        <v>8.3000000000000007</v>
      </c>
      <c r="K108" s="41">
        <v>0.45</v>
      </c>
      <c r="L108" s="41"/>
      <c r="M108" s="37"/>
      <c r="N108" s="37"/>
      <c r="O108" s="37"/>
      <c r="P108" s="41"/>
      <c r="Q108" s="37"/>
      <c r="R108" s="40">
        <v>3.9140000000000001</v>
      </c>
      <c r="S108" s="41" t="str">
        <f t="shared" si="7"/>
        <v>S</v>
      </c>
      <c r="T108" s="40">
        <v>2.54</v>
      </c>
      <c r="U108" s="41" t="str">
        <f t="shared" si="8"/>
        <v>S</v>
      </c>
      <c r="V108" s="40">
        <v>23.5</v>
      </c>
      <c r="W108" s="41" t="str">
        <f t="shared" si="9"/>
        <v>S</v>
      </c>
      <c r="X108" s="40">
        <v>16.73</v>
      </c>
      <c r="Y108" s="41" t="str">
        <f t="shared" si="10"/>
        <v>S</v>
      </c>
      <c r="Z108" s="24"/>
    </row>
    <row r="109" spans="1:26" s="42" customFormat="1" ht="18" customHeight="1">
      <c r="A109" s="36">
        <v>105</v>
      </c>
      <c r="B109" s="37" t="s">
        <v>317</v>
      </c>
      <c r="C109" s="37" t="s">
        <v>318</v>
      </c>
      <c r="D109" s="37" t="s">
        <v>208</v>
      </c>
      <c r="E109" s="37" t="s">
        <v>209</v>
      </c>
      <c r="F109" s="37" t="s">
        <v>210</v>
      </c>
      <c r="G109" s="37" t="s">
        <v>211</v>
      </c>
      <c r="H109" s="37">
        <v>505</v>
      </c>
      <c r="I109" s="37" t="s">
        <v>213</v>
      </c>
      <c r="J109" s="43">
        <v>8.3000000000000007</v>
      </c>
      <c r="K109" s="41">
        <v>0.33</v>
      </c>
      <c r="L109" s="41"/>
      <c r="M109" s="37"/>
      <c r="N109" s="37"/>
      <c r="O109" s="37"/>
      <c r="P109" s="41"/>
      <c r="Q109" s="37"/>
      <c r="R109" s="40">
        <v>3.9140000000000001</v>
      </c>
      <c r="S109" s="41" t="str">
        <f t="shared" si="7"/>
        <v>S</v>
      </c>
      <c r="T109" s="40">
        <v>1.64</v>
      </c>
      <c r="U109" s="41" t="str">
        <f t="shared" si="8"/>
        <v>S</v>
      </c>
      <c r="V109" s="40">
        <v>27.18</v>
      </c>
      <c r="W109" s="41" t="str">
        <f t="shared" si="9"/>
        <v>S</v>
      </c>
      <c r="X109" s="40">
        <v>16.87</v>
      </c>
      <c r="Y109" s="41" t="str">
        <f t="shared" si="10"/>
        <v>S</v>
      </c>
      <c r="Z109" s="24"/>
    </row>
    <row r="110" spans="1:26" s="42" customFormat="1" ht="18" customHeight="1">
      <c r="A110" s="36">
        <v>106</v>
      </c>
      <c r="B110" s="37" t="s">
        <v>319</v>
      </c>
      <c r="C110" s="37" t="s">
        <v>320</v>
      </c>
      <c r="D110" s="37" t="s">
        <v>208</v>
      </c>
      <c r="E110" s="37" t="s">
        <v>209</v>
      </c>
      <c r="F110" s="37" t="s">
        <v>210</v>
      </c>
      <c r="G110" s="37" t="s">
        <v>211</v>
      </c>
      <c r="H110" s="37" t="s">
        <v>321</v>
      </c>
      <c r="I110" s="37" t="s">
        <v>213</v>
      </c>
      <c r="J110" s="43">
        <v>8.4</v>
      </c>
      <c r="K110" s="41">
        <v>0.31</v>
      </c>
      <c r="L110" s="41"/>
      <c r="M110" s="37"/>
      <c r="N110" s="37"/>
      <c r="O110" s="37"/>
      <c r="P110" s="41"/>
      <c r="Q110" s="37"/>
      <c r="R110" s="40">
        <v>4.024</v>
      </c>
      <c r="S110" s="41" t="str">
        <f t="shared" si="7"/>
        <v>S</v>
      </c>
      <c r="T110" s="40">
        <v>1.778</v>
      </c>
      <c r="U110" s="41" t="str">
        <f t="shared" si="8"/>
        <v>S</v>
      </c>
      <c r="V110" s="40">
        <v>27.76</v>
      </c>
      <c r="W110" s="41" t="str">
        <f t="shared" si="9"/>
        <v>S</v>
      </c>
      <c r="X110" s="40">
        <v>16.89</v>
      </c>
      <c r="Y110" s="41" t="str">
        <f t="shared" si="10"/>
        <v>S</v>
      </c>
      <c r="Z110" s="24"/>
    </row>
    <row r="111" spans="1:26" s="42" customFormat="1" ht="18" customHeight="1">
      <c r="A111" s="36">
        <v>107</v>
      </c>
      <c r="B111" s="37" t="s">
        <v>322</v>
      </c>
      <c r="C111" s="37" t="s">
        <v>323</v>
      </c>
      <c r="D111" s="37" t="s">
        <v>208</v>
      </c>
      <c r="E111" s="37" t="s">
        <v>209</v>
      </c>
      <c r="F111" s="37" t="s">
        <v>210</v>
      </c>
      <c r="G111" s="37" t="s">
        <v>211</v>
      </c>
      <c r="H111" s="37">
        <v>4</v>
      </c>
      <c r="I111" s="37" t="s">
        <v>213</v>
      </c>
      <c r="J111" s="43">
        <v>8.1999999999999993</v>
      </c>
      <c r="K111" s="41">
        <v>0.52</v>
      </c>
      <c r="L111" s="41"/>
      <c r="M111" s="37"/>
      <c r="N111" s="37"/>
      <c r="O111" s="37"/>
      <c r="P111" s="41"/>
      <c r="Q111" s="37"/>
      <c r="R111" s="40">
        <v>1.5740000000000001</v>
      </c>
      <c r="S111" s="41" t="str">
        <f t="shared" si="7"/>
        <v>S</v>
      </c>
      <c r="T111" s="40">
        <v>1.6060000000000001</v>
      </c>
      <c r="U111" s="41" t="str">
        <f t="shared" si="8"/>
        <v>S</v>
      </c>
      <c r="V111" s="40">
        <v>26</v>
      </c>
      <c r="W111" s="41" t="str">
        <f t="shared" si="9"/>
        <v>S</v>
      </c>
      <c r="X111" s="40">
        <v>16.79</v>
      </c>
      <c r="Y111" s="41" t="str">
        <f t="shared" si="10"/>
        <v>S</v>
      </c>
      <c r="Z111" s="24"/>
    </row>
    <row r="112" spans="1:26" s="42" customFormat="1" ht="18" customHeight="1">
      <c r="A112" s="36">
        <v>108</v>
      </c>
      <c r="B112" s="37" t="s">
        <v>324</v>
      </c>
      <c r="C112" s="37" t="s">
        <v>235</v>
      </c>
      <c r="D112" s="37" t="s">
        <v>208</v>
      </c>
      <c r="E112" s="37" t="s">
        <v>209</v>
      </c>
      <c r="F112" s="37" t="s">
        <v>210</v>
      </c>
      <c r="G112" s="37" t="s">
        <v>211</v>
      </c>
      <c r="H112" s="37" t="s">
        <v>325</v>
      </c>
      <c r="I112" s="37" t="s">
        <v>213</v>
      </c>
      <c r="J112" s="43">
        <v>8.1999999999999993</v>
      </c>
      <c r="K112" s="41">
        <v>0.45</v>
      </c>
      <c r="L112" s="41"/>
      <c r="M112" s="37"/>
      <c r="N112" s="37"/>
      <c r="O112" s="37"/>
      <c r="P112" s="41"/>
      <c r="Q112" s="37"/>
      <c r="R112" s="40">
        <v>4.1900000000000004</v>
      </c>
      <c r="S112" s="41" t="str">
        <f t="shared" si="7"/>
        <v>S</v>
      </c>
      <c r="T112" s="40">
        <v>2.0859999999999999</v>
      </c>
      <c r="U112" s="41" t="str">
        <f t="shared" si="8"/>
        <v>S</v>
      </c>
      <c r="V112" s="40">
        <v>29.18</v>
      </c>
      <c r="W112" s="41" t="str">
        <f t="shared" si="9"/>
        <v>S</v>
      </c>
      <c r="X112" s="40">
        <v>16.93</v>
      </c>
      <c r="Y112" s="41" t="str">
        <f t="shared" si="10"/>
        <v>S</v>
      </c>
      <c r="Z112" s="24"/>
    </row>
    <row r="113" spans="1:26" s="42" customFormat="1" ht="18" customHeight="1">
      <c r="A113" s="36">
        <v>109</v>
      </c>
      <c r="B113" s="37" t="s">
        <v>326</v>
      </c>
      <c r="C113" s="37" t="s">
        <v>327</v>
      </c>
      <c r="D113" s="37" t="s">
        <v>208</v>
      </c>
      <c r="E113" s="37" t="s">
        <v>209</v>
      </c>
      <c r="F113" s="37" t="s">
        <v>210</v>
      </c>
      <c r="G113" s="37" t="s">
        <v>211</v>
      </c>
      <c r="H113" s="37" t="s">
        <v>328</v>
      </c>
      <c r="I113" s="37" t="s">
        <v>213</v>
      </c>
      <c r="J113" s="43">
        <v>7.5</v>
      </c>
      <c r="K113" s="41">
        <v>0.53</v>
      </c>
      <c r="L113" s="41"/>
      <c r="M113" s="37"/>
      <c r="N113" s="37"/>
      <c r="O113" s="37"/>
      <c r="P113" s="41"/>
      <c r="Q113" s="37"/>
      <c r="R113" s="41">
        <v>3.98</v>
      </c>
      <c r="S113" s="41" t="str">
        <f t="shared" si="7"/>
        <v>S</v>
      </c>
      <c r="T113" s="41">
        <v>1.87</v>
      </c>
      <c r="U113" s="41" t="str">
        <f t="shared" si="8"/>
        <v>S</v>
      </c>
      <c r="V113" s="41">
        <v>24.58</v>
      </c>
      <c r="W113" s="41" t="str">
        <f t="shared" si="9"/>
        <v>S</v>
      </c>
      <c r="X113" s="41">
        <v>16.22</v>
      </c>
      <c r="Y113" s="41" t="str">
        <f t="shared" si="10"/>
        <v>S</v>
      </c>
      <c r="Z113" s="24"/>
    </row>
    <row r="114" spans="1:26" s="42" customFormat="1" ht="18" customHeight="1">
      <c r="A114" s="36">
        <v>110</v>
      </c>
      <c r="B114" s="37" t="s">
        <v>329</v>
      </c>
      <c r="C114" s="37" t="s">
        <v>330</v>
      </c>
      <c r="D114" s="37" t="s">
        <v>331</v>
      </c>
      <c r="E114" s="37"/>
      <c r="F114" s="37" t="s">
        <v>332</v>
      </c>
      <c r="G114" s="37" t="s">
        <v>333</v>
      </c>
      <c r="H114" s="37" t="s">
        <v>334</v>
      </c>
      <c r="I114" s="37"/>
      <c r="J114" s="39">
        <v>7.6</v>
      </c>
      <c r="K114" s="38">
        <v>0.19</v>
      </c>
      <c r="L114" s="40">
        <v>0.52</v>
      </c>
      <c r="M114" s="41" t="str">
        <f t="shared" ref="M114:M177" si="11">IF(L114&gt;0.75,"H",IF(L114&gt;0.5,"M","L"))</f>
        <v>M</v>
      </c>
      <c r="N114" s="40">
        <v>92.332800000000006</v>
      </c>
      <c r="O114" s="41" t="str">
        <f t="shared" ref="O114:O177" si="12">IF(N114&gt;23.2,"H",IF(N114&gt;9.3,"M","L"))</f>
        <v>H</v>
      </c>
      <c r="P114" s="40">
        <v>27.689600000000002</v>
      </c>
      <c r="Q114" s="41" t="str">
        <f t="shared" ref="Q114:Q177" si="13">IF(P114&gt;136,"H",IF(P114&gt;58.4,"M","L"))</f>
        <v>L</v>
      </c>
      <c r="R114" s="40">
        <v>4.1340000000000003</v>
      </c>
      <c r="S114" s="41" t="str">
        <f t="shared" si="7"/>
        <v>S</v>
      </c>
      <c r="T114" s="40">
        <v>1.516</v>
      </c>
      <c r="U114" s="41" t="str">
        <f t="shared" si="8"/>
        <v>S</v>
      </c>
      <c r="V114" s="40">
        <v>27.54</v>
      </c>
      <c r="W114" s="41" t="str">
        <f t="shared" si="9"/>
        <v>S</v>
      </c>
      <c r="X114" s="40">
        <v>9.44</v>
      </c>
      <c r="Y114" s="41" t="str">
        <f t="shared" si="10"/>
        <v>S</v>
      </c>
      <c r="Z114" s="24"/>
    </row>
    <row r="115" spans="1:26" s="42" customFormat="1" ht="18" customHeight="1">
      <c r="A115" s="36">
        <v>111</v>
      </c>
      <c r="B115" s="37" t="s">
        <v>335</v>
      </c>
      <c r="C115" s="37" t="s">
        <v>336</v>
      </c>
      <c r="D115" s="37" t="s">
        <v>331</v>
      </c>
      <c r="E115" s="37"/>
      <c r="F115" s="37" t="s">
        <v>332</v>
      </c>
      <c r="G115" s="37" t="s">
        <v>333</v>
      </c>
      <c r="H115" s="37" t="s">
        <v>337</v>
      </c>
      <c r="I115" s="37"/>
      <c r="J115" s="39">
        <v>7.6</v>
      </c>
      <c r="K115" s="38">
        <v>0.16</v>
      </c>
      <c r="L115" s="40">
        <v>0.65</v>
      </c>
      <c r="M115" s="41" t="str">
        <f t="shared" si="11"/>
        <v>M</v>
      </c>
      <c r="N115" s="40">
        <v>107.72160000000001</v>
      </c>
      <c r="O115" s="41" t="str">
        <f t="shared" si="12"/>
        <v>H</v>
      </c>
      <c r="P115" s="40">
        <v>27.2544</v>
      </c>
      <c r="Q115" s="41" t="str">
        <f t="shared" si="13"/>
        <v>L</v>
      </c>
      <c r="R115" s="40">
        <v>4.2919999999999998</v>
      </c>
      <c r="S115" s="41" t="str">
        <f t="shared" si="7"/>
        <v>S</v>
      </c>
      <c r="T115" s="40">
        <v>1.504</v>
      </c>
      <c r="U115" s="41" t="str">
        <f t="shared" si="8"/>
        <v>S</v>
      </c>
      <c r="V115" s="40">
        <v>26.26</v>
      </c>
      <c r="W115" s="41" t="str">
        <f t="shared" si="9"/>
        <v>S</v>
      </c>
      <c r="X115" s="40">
        <v>9.0280000000000005</v>
      </c>
      <c r="Y115" s="41" t="str">
        <f t="shared" si="10"/>
        <v>S</v>
      </c>
      <c r="Z115" s="24"/>
    </row>
    <row r="116" spans="1:26" s="42" customFormat="1" ht="18" customHeight="1">
      <c r="A116" s="36">
        <v>112</v>
      </c>
      <c r="B116" s="37" t="s">
        <v>335</v>
      </c>
      <c r="C116" s="37" t="s">
        <v>336</v>
      </c>
      <c r="D116" s="37" t="s">
        <v>331</v>
      </c>
      <c r="E116" s="37"/>
      <c r="F116" s="37" t="s">
        <v>332</v>
      </c>
      <c r="G116" s="37" t="s">
        <v>333</v>
      </c>
      <c r="H116" s="37" t="s">
        <v>338</v>
      </c>
      <c r="I116" s="37"/>
      <c r="J116" s="39">
        <v>7.6</v>
      </c>
      <c r="K116" s="38">
        <v>0.16</v>
      </c>
      <c r="L116" s="40">
        <v>0.71500000000000008</v>
      </c>
      <c r="M116" s="41" t="str">
        <f t="shared" si="11"/>
        <v>M</v>
      </c>
      <c r="N116" s="40">
        <v>112.85120000000001</v>
      </c>
      <c r="O116" s="41" t="str">
        <f t="shared" si="12"/>
        <v>H</v>
      </c>
      <c r="P116" s="40">
        <v>28.451200000000004</v>
      </c>
      <c r="Q116" s="41" t="str">
        <f t="shared" si="13"/>
        <v>L</v>
      </c>
      <c r="R116" s="40">
        <v>4.5739999999999998</v>
      </c>
      <c r="S116" s="41" t="str">
        <f t="shared" si="7"/>
        <v>S</v>
      </c>
      <c r="T116" s="40">
        <v>1.5980000000000001</v>
      </c>
      <c r="U116" s="41" t="str">
        <f t="shared" si="8"/>
        <v>S</v>
      </c>
      <c r="V116" s="40">
        <v>27.04</v>
      </c>
      <c r="W116" s="41" t="str">
        <f t="shared" si="9"/>
        <v>S</v>
      </c>
      <c r="X116" s="40">
        <v>9.4280000000000008</v>
      </c>
      <c r="Y116" s="41" t="str">
        <f t="shared" si="10"/>
        <v>S</v>
      </c>
      <c r="Z116" s="24"/>
    </row>
    <row r="117" spans="1:26" s="42" customFormat="1" ht="18" customHeight="1">
      <c r="A117" s="36">
        <v>113</v>
      </c>
      <c r="B117" s="37" t="s">
        <v>339</v>
      </c>
      <c r="C117" s="37" t="s">
        <v>340</v>
      </c>
      <c r="D117" s="37" t="s">
        <v>331</v>
      </c>
      <c r="E117" s="37"/>
      <c r="F117" s="37" t="s">
        <v>332</v>
      </c>
      <c r="G117" s="37" t="s">
        <v>333</v>
      </c>
      <c r="H117" s="37" t="s">
        <v>341</v>
      </c>
      <c r="I117" s="37"/>
      <c r="J117" s="39">
        <v>7.3</v>
      </c>
      <c r="K117" s="38">
        <v>0.13</v>
      </c>
      <c r="L117" s="40">
        <v>1.04</v>
      </c>
      <c r="M117" s="41" t="str">
        <f t="shared" si="11"/>
        <v>H</v>
      </c>
      <c r="N117" s="40">
        <v>17.440640000000002</v>
      </c>
      <c r="O117" s="41" t="str">
        <f t="shared" si="12"/>
        <v>M</v>
      </c>
      <c r="P117" s="40">
        <v>30.6816</v>
      </c>
      <c r="Q117" s="41" t="str">
        <f t="shared" si="13"/>
        <v>L</v>
      </c>
      <c r="R117" s="40">
        <v>1.6319999999999999</v>
      </c>
      <c r="S117" s="41" t="str">
        <f t="shared" si="7"/>
        <v>S</v>
      </c>
      <c r="T117" s="40">
        <v>3.286</v>
      </c>
      <c r="U117" s="41" t="str">
        <f t="shared" si="8"/>
        <v>S</v>
      </c>
      <c r="V117" s="40">
        <v>26.8</v>
      </c>
      <c r="W117" s="41" t="str">
        <f t="shared" si="9"/>
        <v>S</v>
      </c>
      <c r="X117" s="40">
        <v>14.08</v>
      </c>
      <c r="Y117" s="41" t="str">
        <f t="shared" si="10"/>
        <v>S</v>
      </c>
      <c r="Z117" s="24"/>
    </row>
    <row r="118" spans="1:26" s="42" customFormat="1" ht="18" customHeight="1">
      <c r="A118" s="36">
        <v>114</v>
      </c>
      <c r="B118" s="37" t="s">
        <v>342</v>
      </c>
      <c r="C118" s="37" t="s">
        <v>343</v>
      </c>
      <c r="D118" s="37" t="s">
        <v>331</v>
      </c>
      <c r="E118" s="37"/>
      <c r="F118" s="37" t="s">
        <v>332</v>
      </c>
      <c r="G118" s="37" t="s">
        <v>333</v>
      </c>
      <c r="H118" s="37" t="s">
        <v>344</v>
      </c>
      <c r="I118" s="37"/>
      <c r="J118" s="39">
        <v>7</v>
      </c>
      <c r="K118" s="38">
        <v>0.14000000000000001</v>
      </c>
      <c r="L118" s="40">
        <v>0.45500000000000002</v>
      </c>
      <c r="M118" s="41" t="str">
        <f t="shared" si="11"/>
        <v>L</v>
      </c>
      <c r="N118" s="40">
        <v>43.601600000000005</v>
      </c>
      <c r="O118" s="41" t="str">
        <f t="shared" si="12"/>
        <v>H</v>
      </c>
      <c r="P118" s="40">
        <v>71.862400000000008</v>
      </c>
      <c r="Q118" s="41" t="str">
        <f t="shared" si="13"/>
        <v>M</v>
      </c>
      <c r="R118" s="40">
        <v>2.6139999999999999</v>
      </c>
      <c r="S118" s="41" t="str">
        <f t="shared" si="7"/>
        <v>S</v>
      </c>
      <c r="T118" s="40">
        <v>1.302</v>
      </c>
      <c r="U118" s="41" t="str">
        <f t="shared" si="8"/>
        <v>S</v>
      </c>
      <c r="V118" s="40">
        <v>22.68</v>
      </c>
      <c r="W118" s="41" t="str">
        <f t="shared" si="9"/>
        <v>S</v>
      </c>
      <c r="X118" s="40">
        <v>14.43</v>
      </c>
      <c r="Y118" s="41" t="str">
        <f t="shared" si="10"/>
        <v>S</v>
      </c>
      <c r="Z118" s="24"/>
    </row>
    <row r="119" spans="1:26" s="42" customFormat="1" ht="18" customHeight="1">
      <c r="A119" s="36">
        <v>115</v>
      </c>
      <c r="B119" s="37" t="s">
        <v>345</v>
      </c>
      <c r="C119" s="37" t="s">
        <v>346</v>
      </c>
      <c r="D119" s="37" t="s">
        <v>331</v>
      </c>
      <c r="E119" s="37"/>
      <c r="F119" s="37" t="s">
        <v>332</v>
      </c>
      <c r="G119" s="37" t="s">
        <v>333</v>
      </c>
      <c r="H119" s="37" t="s">
        <v>347</v>
      </c>
      <c r="I119" s="37"/>
      <c r="J119" s="39">
        <v>7.5</v>
      </c>
      <c r="K119" s="38">
        <v>0.23</v>
      </c>
      <c r="L119" s="40">
        <v>0.84499999999999997</v>
      </c>
      <c r="M119" s="41" t="str">
        <f t="shared" si="11"/>
        <v>H</v>
      </c>
      <c r="N119" s="40">
        <v>29.238720000000004</v>
      </c>
      <c r="O119" s="41" t="str">
        <f t="shared" si="12"/>
        <v>H</v>
      </c>
      <c r="P119" s="40">
        <v>41.344000000000001</v>
      </c>
      <c r="Q119" s="41" t="str">
        <f t="shared" si="13"/>
        <v>L</v>
      </c>
      <c r="R119" s="40">
        <v>2.4900000000000002</v>
      </c>
      <c r="S119" s="41" t="str">
        <f t="shared" si="7"/>
        <v>S</v>
      </c>
      <c r="T119" s="40">
        <v>1.028</v>
      </c>
      <c r="U119" s="41" t="str">
        <f t="shared" si="8"/>
        <v>S</v>
      </c>
      <c r="V119" s="40">
        <v>22.76</v>
      </c>
      <c r="W119" s="41" t="str">
        <f t="shared" si="9"/>
        <v>S</v>
      </c>
      <c r="X119" s="40">
        <v>14.54</v>
      </c>
      <c r="Y119" s="41" t="str">
        <f t="shared" si="10"/>
        <v>S</v>
      </c>
      <c r="Z119" s="24"/>
    </row>
    <row r="120" spans="1:26" s="42" customFormat="1" ht="18" customHeight="1">
      <c r="A120" s="36">
        <v>116</v>
      </c>
      <c r="B120" s="37" t="s">
        <v>348</v>
      </c>
      <c r="C120" s="37" t="s">
        <v>345</v>
      </c>
      <c r="D120" s="37" t="s">
        <v>331</v>
      </c>
      <c r="E120" s="37"/>
      <c r="F120" s="37" t="s">
        <v>332</v>
      </c>
      <c r="G120" s="37" t="s">
        <v>333</v>
      </c>
      <c r="H120" s="37" t="s">
        <v>349</v>
      </c>
      <c r="I120" s="37"/>
      <c r="J120" s="39">
        <v>7.6</v>
      </c>
      <c r="K120" s="38">
        <v>0.26</v>
      </c>
      <c r="L120" s="40">
        <v>0.78</v>
      </c>
      <c r="M120" s="41" t="str">
        <f t="shared" si="11"/>
        <v>H</v>
      </c>
      <c r="N120" s="40">
        <v>26.160959999999999</v>
      </c>
      <c r="O120" s="41" t="str">
        <f t="shared" si="12"/>
        <v>H</v>
      </c>
      <c r="P120" s="40">
        <v>41.344000000000001</v>
      </c>
      <c r="Q120" s="41" t="str">
        <f t="shared" si="13"/>
        <v>L</v>
      </c>
      <c r="R120" s="40">
        <v>2.524</v>
      </c>
      <c r="S120" s="41" t="str">
        <f t="shared" si="7"/>
        <v>S</v>
      </c>
      <c r="T120" s="40">
        <v>1.04</v>
      </c>
      <c r="U120" s="41" t="str">
        <f t="shared" si="8"/>
        <v>S</v>
      </c>
      <c r="V120" s="40">
        <v>23.86</v>
      </c>
      <c r="W120" s="41" t="str">
        <f t="shared" si="9"/>
        <v>S</v>
      </c>
      <c r="X120" s="40">
        <v>14.74</v>
      </c>
      <c r="Y120" s="41" t="str">
        <f t="shared" si="10"/>
        <v>S</v>
      </c>
      <c r="Z120" s="24"/>
    </row>
    <row r="121" spans="1:26" s="42" customFormat="1" ht="18" customHeight="1">
      <c r="A121" s="36">
        <v>117</v>
      </c>
      <c r="B121" s="37" t="s">
        <v>350</v>
      </c>
      <c r="C121" s="37" t="s">
        <v>351</v>
      </c>
      <c r="D121" s="37" t="s">
        <v>331</v>
      </c>
      <c r="E121" s="37"/>
      <c r="F121" s="37" t="s">
        <v>332</v>
      </c>
      <c r="G121" s="37" t="s">
        <v>333</v>
      </c>
      <c r="H121" s="37" t="s">
        <v>352</v>
      </c>
      <c r="I121" s="37"/>
      <c r="J121" s="39">
        <v>7</v>
      </c>
      <c r="K121" s="38">
        <v>0.17</v>
      </c>
      <c r="L121" s="40">
        <v>0.45500000000000002</v>
      </c>
      <c r="M121" s="41" t="str">
        <f t="shared" si="11"/>
        <v>L</v>
      </c>
      <c r="N121" s="40">
        <v>50.270080000000007</v>
      </c>
      <c r="O121" s="41" t="str">
        <f t="shared" si="12"/>
        <v>H</v>
      </c>
      <c r="P121" s="40">
        <v>39.984000000000002</v>
      </c>
      <c r="Q121" s="41" t="str">
        <f t="shared" si="13"/>
        <v>L</v>
      </c>
      <c r="R121" s="40">
        <v>2.472</v>
      </c>
      <c r="S121" s="41" t="str">
        <f t="shared" si="7"/>
        <v>S</v>
      </c>
      <c r="T121" s="40">
        <v>1.206</v>
      </c>
      <c r="U121" s="41" t="str">
        <f t="shared" si="8"/>
        <v>S</v>
      </c>
      <c r="V121" s="40">
        <v>22.34</v>
      </c>
      <c r="W121" s="41" t="str">
        <f t="shared" si="9"/>
        <v>S</v>
      </c>
      <c r="X121" s="40">
        <v>14.61</v>
      </c>
      <c r="Y121" s="41" t="str">
        <f t="shared" si="10"/>
        <v>S</v>
      </c>
      <c r="Z121" s="24"/>
    </row>
    <row r="122" spans="1:26" s="42" customFormat="1" ht="18" customHeight="1">
      <c r="A122" s="36">
        <v>118</v>
      </c>
      <c r="B122" s="37" t="s">
        <v>353</v>
      </c>
      <c r="C122" s="37" t="s">
        <v>354</v>
      </c>
      <c r="D122" s="37" t="s">
        <v>331</v>
      </c>
      <c r="E122" s="37"/>
      <c r="F122" s="37" t="s">
        <v>332</v>
      </c>
      <c r="G122" s="37" t="s">
        <v>333</v>
      </c>
      <c r="H122" s="37" t="s">
        <v>355</v>
      </c>
      <c r="I122" s="37"/>
      <c r="J122" s="39">
        <v>7</v>
      </c>
      <c r="K122" s="38">
        <v>0.13</v>
      </c>
      <c r="L122" s="40">
        <v>0.39</v>
      </c>
      <c r="M122" s="41" t="str">
        <f t="shared" si="11"/>
        <v>L</v>
      </c>
      <c r="N122" s="40">
        <v>56.425600000000003</v>
      </c>
      <c r="O122" s="41" t="str">
        <f t="shared" si="12"/>
        <v>H</v>
      </c>
      <c r="P122" s="40">
        <v>71.318399999999997</v>
      </c>
      <c r="Q122" s="41" t="str">
        <f t="shared" si="13"/>
        <v>M</v>
      </c>
      <c r="R122" s="40">
        <v>2.548</v>
      </c>
      <c r="S122" s="41" t="str">
        <f t="shared" si="7"/>
        <v>S</v>
      </c>
      <c r="T122" s="40">
        <v>1.1359999999999999</v>
      </c>
      <c r="U122" s="41" t="str">
        <f t="shared" si="8"/>
        <v>S</v>
      </c>
      <c r="V122" s="40">
        <v>20.6</v>
      </c>
      <c r="W122" s="41" t="str">
        <f t="shared" si="9"/>
        <v>S</v>
      </c>
      <c r="X122" s="40">
        <v>13.98</v>
      </c>
      <c r="Y122" s="41" t="str">
        <f t="shared" si="10"/>
        <v>S</v>
      </c>
      <c r="Z122" s="24"/>
    </row>
    <row r="123" spans="1:26" s="42" customFormat="1" ht="18" customHeight="1">
      <c r="A123" s="36">
        <v>119</v>
      </c>
      <c r="B123" s="37" t="s">
        <v>356</v>
      </c>
      <c r="C123" s="37" t="s">
        <v>357</v>
      </c>
      <c r="D123" s="37" t="s">
        <v>331</v>
      </c>
      <c r="E123" s="37"/>
      <c r="F123" s="37" t="s">
        <v>332</v>
      </c>
      <c r="G123" s="37" t="s">
        <v>333</v>
      </c>
      <c r="H123" s="37" t="s">
        <v>358</v>
      </c>
      <c r="I123" s="37"/>
      <c r="J123" s="39">
        <v>7.2</v>
      </c>
      <c r="K123" s="38">
        <v>0.91</v>
      </c>
      <c r="L123" s="40">
        <v>0.65</v>
      </c>
      <c r="M123" s="41" t="str">
        <f t="shared" si="11"/>
        <v>M</v>
      </c>
      <c r="N123" s="40">
        <v>107.72160000000001</v>
      </c>
      <c r="O123" s="41" t="str">
        <f t="shared" si="12"/>
        <v>H</v>
      </c>
      <c r="P123" s="40">
        <v>74.038399999999996</v>
      </c>
      <c r="Q123" s="41" t="str">
        <f t="shared" si="13"/>
        <v>M</v>
      </c>
      <c r="R123" s="40">
        <v>3.2120000000000002</v>
      </c>
      <c r="S123" s="41" t="str">
        <f t="shared" si="7"/>
        <v>S</v>
      </c>
      <c r="T123" s="40">
        <v>2.988</v>
      </c>
      <c r="U123" s="41" t="str">
        <f t="shared" si="8"/>
        <v>S</v>
      </c>
      <c r="V123" s="40">
        <v>15.78</v>
      </c>
      <c r="W123" s="41" t="str">
        <f t="shared" si="9"/>
        <v>S</v>
      </c>
      <c r="X123" s="40">
        <v>11.68</v>
      </c>
      <c r="Y123" s="41" t="str">
        <f t="shared" si="10"/>
        <v>S</v>
      </c>
      <c r="Z123" s="24"/>
    </row>
    <row r="124" spans="1:26" s="42" customFormat="1" ht="18" customHeight="1">
      <c r="A124" s="36">
        <v>120</v>
      </c>
      <c r="B124" s="37" t="s">
        <v>359</v>
      </c>
      <c r="C124" s="37" t="s">
        <v>360</v>
      </c>
      <c r="D124" s="37" t="s">
        <v>331</v>
      </c>
      <c r="E124" s="37"/>
      <c r="F124" s="37" t="s">
        <v>332</v>
      </c>
      <c r="G124" s="37" t="s">
        <v>333</v>
      </c>
      <c r="H124" s="37" t="s">
        <v>361</v>
      </c>
      <c r="I124" s="37"/>
      <c r="J124" s="39">
        <v>7.4</v>
      </c>
      <c r="K124" s="38">
        <v>0.22</v>
      </c>
      <c r="L124" s="40">
        <v>0.99</v>
      </c>
      <c r="M124" s="41" t="str">
        <f t="shared" si="11"/>
        <v>H</v>
      </c>
      <c r="N124" s="40">
        <v>33.855360000000005</v>
      </c>
      <c r="O124" s="41" t="str">
        <f t="shared" si="12"/>
        <v>H</v>
      </c>
      <c r="P124" s="40">
        <v>77.193600000000004</v>
      </c>
      <c r="Q124" s="41" t="str">
        <f t="shared" si="13"/>
        <v>M</v>
      </c>
      <c r="R124" s="40">
        <v>1.75</v>
      </c>
      <c r="S124" s="41" t="str">
        <f t="shared" si="7"/>
        <v>S</v>
      </c>
      <c r="T124" s="40">
        <v>2.68</v>
      </c>
      <c r="U124" s="41" t="str">
        <f t="shared" si="8"/>
        <v>S</v>
      </c>
      <c r="V124" s="40">
        <v>23.4</v>
      </c>
      <c r="W124" s="41" t="str">
        <f t="shared" si="9"/>
        <v>S</v>
      </c>
      <c r="X124" s="40">
        <v>13.43</v>
      </c>
      <c r="Y124" s="41" t="str">
        <f t="shared" si="10"/>
        <v>S</v>
      </c>
      <c r="Z124" s="24"/>
    </row>
    <row r="125" spans="1:26" s="42" customFormat="1" ht="18" customHeight="1">
      <c r="A125" s="36">
        <v>121</v>
      </c>
      <c r="B125" s="37" t="s">
        <v>362</v>
      </c>
      <c r="C125" s="37"/>
      <c r="D125" s="37" t="s">
        <v>363</v>
      </c>
      <c r="E125" s="37"/>
      <c r="F125" s="37" t="s">
        <v>364</v>
      </c>
      <c r="G125" s="37" t="s">
        <v>365</v>
      </c>
      <c r="H125" s="37" t="s">
        <v>366</v>
      </c>
      <c r="I125" s="37"/>
      <c r="J125" s="39">
        <v>7.5</v>
      </c>
      <c r="K125" s="38">
        <v>0.85</v>
      </c>
      <c r="L125" s="40">
        <v>0.65</v>
      </c>
      <c r="M125" s="41" t="str">
        <f t="shared" si="11"/>
        <v>M</v>
      </c>
      <c r="N125" s="40">
        <v>179.536</v>
      </c>
      <c r="O125" s="41" t="str">
        <f t="shared" si="12"/>
        <v>H</v>
      </c>
      <c r="P125" s="40">
        <v>23.011200000000002</v>
      </c>
      <c r="Q125" s="41" t="str">
        <f t="shared" si="13"/>
        <v>L</v>
      </c>
      <c r="R125" s="40">
        <v>5.1020000000000003</v>
      </c>
      <c r="S125" s="41" t="str">
        <f t="shared" si="7"/>
        <v>S</v>
      </c>
      <c r="T125" s="40">
        <v>7.774</v>
      </c>
      <c r="U125" s="41" t="str">
        <f t="shared" si="8"/>
        <v>S</v>
      </c>
      <c r="V125" s="40">
        <v>17.079999999999998</v>
      </c>
      <c r="W125" s="41" t="str">
        <f t="shared" si="9"/>
        <v>S</v>
      </c>
      <c r="X125" s="40">
        <v>13.42</v>
      </c>
      <c r="Y125" s="41" t="str">
        <f t="shared" si="10"/>
        <v>S</v>
      </c>
      <c r="Z125" s="24"/>
    </row>
    <row r="126" spans="1:26" s="42" customFormat="1" ht="18" customHeight="1">
      <c r="A126" s="36">
        <v>122</v>
      </c>
      <c r="B126" s="37" t="s">
        <v>362</v>
      </c>
      <c r="C126" s="37"/>
      <c r="D126" s="37" t="s">
        <v>363</v>
      </c>
      <c r="E126" s="37"/>
      <c r="F126" s="37" t="s">
        <v>364</v>
      </c>
      <c r="G126" s="37" t="s">
        <v>365</v>
      </c>
      <c r="H126" s="37" t="s">
        <v>367</v>
      </c>
      <c r="I126" s="37"/>
      <c r="J126" s="39">
        <v>7.7</v>
      </c>
      <c r="K126" s="38">
        <v>0.92</v>
      </c>
      <c r="L126" s="40">
        <v>0.65</v>
      </c>
      <c r="M126" s="41" t="str">
        <f t="shared" si="11"/>
        <v>M</v>
      </c>
      <c r="N126" s="40">
        <v>184.66560000000001</v>
      </c>
      <c r="O126" s="41" t="str">
        <f t="shared" si="12"/>
        <v>H</v>
      </c>
      <c r="P126" s="40">
        <v>179.35679999999999</v>
      </c>
      <c r="Q126" s="41" t="str">
        <f t="shared" si="13"/>
        <v>H</v>
      </c>
      <c r="R126" s="40">
        <v>5.0960000000000001</v>
      </c>
      <c r="S126" s="41" t="str">
        <f t="shared" si="7"/>
        <v>S</v>
      </c>
      <c r="T126" s="40">
        <v>8.44</v>
      </c>
      <c r="U126" s="41" t="str">
        <f t="shared" si="8"/>
        <v>S</v>
      </c>
      <c r="V126" s="40">
        <v>17.12</v>
      </c>
      <c r="W126" s="41" t="str">
        <f t="shared" si="9"/>
        <v>S</v>
      </c>
      <c r="X126" s="40">
        <v>11.78</v>
      </c>
      <c r="Y126" s="41" t="str">
        <f t="shared" si="10"/>
        <v>S</v>
      </c>
      <c r="Z126" s="24"/>
    </row>
    <row r="127" spans="1:26" s="42" customFormat="1" ht="18" customHeight="1">
      <c r="A127" s="36">
        <v>123</v>
      </c>
      <c r="B127" s="37" t="s">
        <v>362</v>
      </c>
      <c r="C127" s="37"/>
      <c r="D127" s="37" t="s">
        <v>363</v>
      </c>
      <c r="E127" s="37"/>
      <c r="F127" s="37" t="s">
        <v>364</v>
      </c>
      <c r="G127" s="37" t="s">
        <v>365</v>
      </c>
      <c r="H127" s="37" t="s">
        <v>368</v>
      </c>
      <c r="I127" s="37"/>
      <c r="J127" s="39">
        <v>7.8</v>
      </c>
      <c r="K127" s="38">
        <v>1.07</v>
      </c>
      <c r="L127" s="40">
        <v>0.91</v>
      </c>
      <c r="M127" s="41" t="str">
        <f t="shared" si="11"/>
        <v>H</v>
      </c>
      <c r="N127" s="40">
        <v>184.66560000000001</v>
      </c>
      <c r="O127" s="41" t="str">
        <f t="shared" si="12"/>
        <v>H</v>
      </c>
      <c r="P127" s="40">
        <v>264.05760000000004</v>
      </c>
      <c r="Q127" s="41" t="str">
        <f t="shared" si="13"/>
        <v>H</v>
      </c>
      <c r="R127" s="40">
        <v>5.274</v>
      </c>
      <c r="S127" s="41" t="str">
        <f t="shared" si="7"/>
        <v>S</v>
      </c>
      <c r="T127" s="40">
        <v>6.4320000000000004</v>
      </c>
      <c r="U127" s="41" t="str">
        <f t="shared" si="8"/>
        <v>S</v>
      </c>
      <c r="V127" s="40">
        <v>14.53</v>
      </c>
      <c r="W127" s="41" t="str">
        <f t="shared" si="9"/>
        <v>S</v>
      </c>
      <c r="X127" s="40">
        <v>11.67</v>
      </c>
      <c r="Y127" s="41" t="str">
        <f t="shared" si="10"/>
        <v>S</v>
      </c>
      <c r="Z127" s="24"/>
    </row>
    <row r="128" spans="1:26" s="42" customFormat="1" ht="18" customHeight="1">
      <c r="A128" s="36">
        <v>124</v>
      </c>
      <c r="B128" s="37" t="s">
        <v>362</v>
      </c>
      <c r="C128" s="37"/>
      <c r="D128" s="37" t="s">
        <v>363</v>
      </c>
      <c r="E128" s="37"/>
      <c r="F128" s="37" t="s">
        <v>364</v>
      </c>
      <c r="G128" s="37" t="s">
        <v>365</v>
      </c>
      <c r="H128" s="37" t="s">
        <v>369</v>
      </c>
      <c r="I128" s="37"/>
      <c r="J128" s="39">
        <v>7.6</v>
      </c>
      <c r="K128" s="38">
        <v>1.58</v>
      </c>
      <c r="L128" s="40">
        <v>0.78</v>
      </c>
      <c r="M128" s="41" t="str">
        <f t="shared" si="11"/>
        <v>H</v>
      </c>
      <c r="N128" s="40">
        <v>143.62880000000001</v>
      </c>
      <c r="O128" s="41" t="str">
        <f t="shared" si="12"/>
        <v>H</v>
      </c>
      <c r="P128" s="40">
        <v>138.61120000000003</v>
      </c>
      <c r="Q128" s="41" t="str">
        <f t="shared" si="13"/>
        <v>H</v>
      </c>
      <c r="R128" s="40">
        <v>4.7220000000000004</v>
      </c>
      <c r="S128" s="41" t="str">
        <f t="shared" si="7"/>
        <v>S</v>
      </c>
      <c r="T128" s="40">
        <v>4.71</v>
      </c>
      <c r="U128" s="41" t="str">
        <f t="shared" si="8"/>
        <v>S</v>
      </c>
      <c r="V128" s="40">
        <v>13.59</v>
      </c>
      <c r="W128" s="41" t="str">
        <f t="shared" si="9"/>
        <v>S</v>
      </c>
      <c r="X128" s="40">
        <v>12.78</v>
      </c>
      <c r="Y128" s="41" t="str">
        <f t="shared" si="10"/>
        <v>S</v>
      </c>
      <c r="Z128" s="24"/>
    </row>
    <row r="129" spans="1:26" s="42" customFormat="1" ht="18" customHeight="1">
      <c r="A129" s="36">
        <v>125</v>
      </c>
      <c r="B129" s="37" t="s">
        <v>362</v>
      </c>
      <c r="C129" s="37"/>
      <c r="D129" s="37" t="s">
        <v>363</v>
      </c>
      <c r="E129" s="37"/>
      <c r="F129" s="37" t="s">
        <v>364</v>
      </c>
      <c r="G129" s="37" t="s">
        <v>365</v>
      </c>
      <c r="H129" s="37" t="s">
        <v>370</v>
      </c>
      <c r="I129" s="37"/>
      <c r="J129" s="39">
        <v>7.6</v>
      </c>
      <c r="K129" s="38">
        <v>1.22</v>
      </c>
      <c r="L129" s="40">
        <v>0.71500000000000008</v>
      </c>
      <c r="M129" s="41" t="str">
        <f t="shared" si="11"/>
        <v>M</v>
      </c>
      <c r="N129" s="40">
        <v>266.73920000000004</v>
      </c>
      <c r="O129" s="41" t="str">
        <f t="shared" si="12"/>
        <v>H</v>
      </c>
      <c r="P129" s="40">
        <v>387.27359999999999</v>
      </c>
      <c r="Q129" s="41" t="str">
        <f t="shared" si="13"/>
        <v>H</v>
      </c>
      <c r="R129" s="40">
        <v>4.7859999999999996</v>
      </c>
      <c r="S129" s="41" t="str">
        <f t="shared" si="7"/>
        <v>S</v>
      </c>
      <c r="T129" s="40">
        <v>4.8280000000000003</v>
      </c>
      <c r="U129" s="41" t="str">
        <f t="shared" si="8"/>
        <v>S</v>
      </c>
      <c r="V129" s="40">
        <v>19.27</v>
      </c>
      <c r="W129" s="41" t="str">
        <f t="shared" si="9"/>
        <v>S</v>
      </c>
      <c r="X129" s="40">
        <v>12.63</v>
      </c>
      <c r="Y129" s="41" t="str">
        <f t="shared" si="10"/>
        <v>S</v>
      </c>
      <c r="Z129" s="24"/>
    </row>
    <row r="130" spans="1:26" s="42" customFormat="1" ht="18" customHeight="1">
      <c r="A130" s="36">
        <v>126</v>
      </c>
      <c r="B130" s="37" t="s">
        <v>371</v>
      </c>
      <c r="C130" s="37"/>
      <c r="D130" s="37" t="s">
        <v>372</v>
      </c>
      <c r="E130" s="37"/>
      <c r="F130" s="37" t="s">
        <v>373</v>
      </c>
      <c r="G130" s="37" t="s">
        <v>365</v>
      </c>
      <c r="H130" s="37" t="s">
        <v>374</v>
      </c>
      <c r="I130" s="37"/>
      <c r="J130" s="39">
        <v>7.4</v>
      </c>
      <c r="K130" s="38">
        <v>0.71</v>
      </c>
      <c r="L130" s="40">
        <v>0.78</v>
      </c>
      <c r="M130" s="41" t="str">
        <f t="shared" si="11"/>
        <v>H</v>
      </c>
      <c r="N130" s="40">
        <v>133.36960000000002</v>
      </c>
      <c r="O130" s="41" t="str">
        <f t="shared" si="12"/>
        <v>H</v>
      </c>
      <c r="P130" s="40">
        <v>502.38400000000001</v>
      </c>
      <c r="Q130" s="41" t="str">
        <f t="shared" si="13"/>
        <v>H</v>
      </c>
      <c r="R130" s="40">
        <v>1.996</v>
      </c>
      <c r="S130" s="41" t="str">
        <f t="shared" si="7"/>
        <v>S</v>
      </c>
      <c r="T130" s="40">
        <v>2.738</v>
      </c>
      <c r="U130" s="41" t="str">
        <f t="shared" si="8"/>
        <v>S</v>
      </c>
      <c r="V130" s="40">
        <v>24.88</v>
      </c>
      <c r="W130" s="41" t="str">
        <f t="shared" si="9"/>
        <v>S</v>
      </c>
      <c r="X130" s="40">
        <v>15.12</v>
      </c>
      <c r="Y130" s="41" t="str">
        <f t="shared" si="10"/>
        <v>S</v>
      </c>
      <c r="Z130" s="24"/>
    </row>
    <row r="131" spans="1:26" s="42" customFormat="1" ht="18" customHeight="1">
      <c r="A131" s="36">
        <v>127</v>
      </c>
      <c r="B131" s="37" t="s">
        <v>371</v>
      </c>
      <c r="C131" s="37"/>
      <c r="D131" s="37" t="s">
        <v>372</v>
      </c>
      <c r="E131" s="37"/>
      <c r="F131" s="37" t="s">
        <v>373</v>
      </c>
      <c r="G131" s="37" t="s">
        <v>365</v>
      </c>
      <c r="H131" s="37" t="s">
        <v>375</v>
      </c>
      <c r="I131" s="37"/>
      <c r="J131" s="39">
        <v>7.7</v>
      </c>
      <c r="K131" s="38">
        <v>0.79</v>
      </c>
      <c r="L131" s="40">
        <v>0.91</v>
      </c>
      <c r="M131" s="41" t="str">
        <f t="shared" si="11"/>
        <v>H</v>
      </c>
      <c r="N131" s="40">
        <v>10.772160000000001</v>
      </c>
      <c r="O131" s="41" t="str">
        <f t="shared" si="12"/>
        <v>M</v>
      </c>
      <c r="P131" s="40">
        <v>258.50880000000001</v>
      </c>
      <c r="Q131" s="41" t="str">
        <f t="shared" si="13"/>
        <v>H</v>
      </c>
      <c r="R131" s="40">
        <v>1.04</v>
      </c>
      <c r="S131" s="41" t="str">
        <f t="shared" si="7"/>
        <v>S</v>
      </c>
      <c r="T131" s="40">
        <v>3.012</v>
      </c>
      <c r="U131" s="41" t="str">
        <f t="shared" si="8"/>
        <v>S</v>
      </c>
      <c r="V131" s="40">
        <v>19.43</v>
      </c>
      <c r="W131" s="41" t="str">
        <f t="shared" si="9"/>
        <v>S</v>
      </c>
      <c r="X131" s="40">
        <v>15.81</v>
      </c>
      <c r="Y131" s="41" t="str">
        <f t="shared" si="10"/>
        <v>S</v>
      </c>
      <c r="Z131" s="24"/>
    </row>
    <row r="132" spans="1:26" s="42" customFormat="1" ht="18" customHeight="1">
      <c r="A132" s="36">
        <v>128</v>
      </c>
      <c r="B132" s="37" t="s">
        <v>371</v>
      </c>
      <c r="C132" s="37"/>
      <c r="D132" s="37" t="s">
        <v>372</v>
      </c>
      <c r="E132" s="37"/>
      <c r="F132" s="37" t="s">
        <v>373</v>
      </c>
      <c r="G132" s="37" t="s">
        <v>365</v>
      </c>
      <c r="H132" s="37" t="s">
        <v>376</v>
      </c>
      <c r="I132" s="37"/>
      <c r="J132" s="39">
        <v>7.9</v>
      </c>
      <c r="K132" s="38">
        <v>0.68</v>
      </c>
      <c r="L132" s="40">
        <v>0.78</v>
      </c>
      <c r="M132" s="41" t="str">
        <f t="shared" si="11"/>
        <v>H</v>
      </c>
      <c r="N132" s="40">
        <v>29.751680000000004</v>
      </c>
      <c r="O132" s="41" t="str">
        <f t="shared" si="12"/>
        <v>H</v>
      </c>
      <c r="P132" s="40">
        <v>126.04480000000002</v>
      </c>
      <c r="Q132" s="41" t="str">
        <f t="shared" si="13"/>
        <v>M</v>
      </c>
      <c r="R132" s="40">
        <v>1.4379999999999999</v>
      </c>
      <c r="S132" s="41" t="str">
        <f t="shared" si="7"/>
        <v>S</v>
      </c>
      <c r="T132" s="40">
        <v>1.718</v>
      </c>
      <c r="U132" s="41" t="str">
        <f t="shared" si="8"/>
        <v>S</v>
      </c>
      <c r="V132" s="40">
        <v>14.65</v>
      </c>
      <c r="W132" s="41" t="str">
        <f t="shared" si="9"/>
        <v>S</v>
      </c>
      <c r="X132" s="40">
        <v>14.82</v>
      </c>
      <c r="Y132" s="41" t="str">
        <f t="shared" si="10"/>
        <v>S</v>
      </c>
      <c r="Z132" s="24"/>
    </row>
    <row r="133" spans="1:26" s="42" customFormat="1" ht="18" customHeight="1">
      <c r="A133" s="36">
        <v>129</v>
      </c>
      <c r="B133" s="37" t="s">
        <v>377</v>
      </c>
      <c r="C133" s="37"/>
      <c r="D133" s="37" t="s">
        <v>378</v>
      </c>
      <c r="E133" s="37"/>
      <c r="F133" s="37" t="s">
        <v>379</v>
      </c>
      <c r="G133" s="37" t="s">
        <v>365</v>
      </c>
      <c r="H133" s="37" t="s">
        <v>380</v>
      </c>
      <c r="I133" s="37"/>
      <c r="J133" s="39">
        <v>7.7</v>
      </c>
      <c r="K133" s="38">
        <v>0.26</v>
      </c>
      <c r="L133" s="40">
        <v>0.65</v>
      </c>
      <c r="M133" s="41" t="str">
        <f t="shared" si="11"/>
        <v>M</v>
      </c>
      <c r="N133" s="40">
        <v>56.425600000000003</v>
      </c>
      <c r="O133" s="41" t="str">
        <f t="shared" si="12"/>
        <v>H</v>
      </c>
      <c r="P133" s="40">
        <v>86.7136</v>
      </c>
      <c r="Q133" s="41" t="str">
        <f t="shared" si="13"/>
        <v>M</v>
      </c>
      <c r="R133" s="40">
        <v>1.1100000000000001</v>
      </c>
      <c r="S133" s="41" t="str">
        <f t="shared" ref="S133:S196" si="14">IF(R133&gt;0.6,"S","D")</f>
        <v>S</v>
      </c>
      <c r="T133" s="40">
        <v>1.1120000000000001</v>
      </c>
      <c r="U133" s="41" t="str">
        <f t="shared" ref="U133:U196" si="15">IF(T133&gt;0.2,"S","D")</f>
        <v>S</v>
      </c>
      <c r="V133" s="40">
        <v>19.59</v>
      </c>
      <c r="W133" s="41" t="str">
        <f t="shared" ref="W133:W196" si="16">IF(V133&gt;4.5,"S","D")</f>
        <v>S</v>
      </c>
      <c r="X133" s="40">
        <v>14.49</v>
      </c>
      <c r="Y133" s="41" t="str">
        <f t="shared" ref="Y133:Y196" si="17">IF(X133&gt;2,"S","D")</f>
        <v>S</v>
      </c>
      <c r="Z133" s="24"/>
    </row>
    <row r="134" spans="1:26" s="42" customFormat="1" ht="18" customHeight="1">
      <c r="A134" s="36">
        <v>130</v>
      </c>
      <c r="B134" s="37" t="s">
        <v>377</v>
      </c>
      <c r="C134" s="37"/>
      <c r="D134" s="37" t="s">
        <v>378</v>
      </c>
      <c r="E134" s="37"/>
      <c r="F134" s="37" t="s">
        <v>379</v>
      </c>
      <c r="G134" s="37" t="s">
        <v>365</v>
      </c>
      <c r="H134" s="37" t="s">
        <v>381</v>
      </c>
      <c r="I134" s="37"/>
      <c r="J134" s="39">
        <v>7.7</v>
      </c>
      <c r="K134" s="38">
        <v>0.21</v>
      </c>
      <c r="L134" s="40">
        <v>0.52</v>
      </c>
      <c r="M134" s="41" t="str">
        <f t="shared" si="11"/>
        <v>M</v>
      </c>
      <c r="N134" s="40">
        <v>48.731200000000001</v>
      </c>
      <c r="O134" s="41" t="str">
        <f t="shared" si="12"/>
        <v>H</v>
      </c>
      <c r="P134" s="40">
        <v>83.177599999999998</v>
      </c>
      <c r="Q134" s="41" t="str">
        <f t="shared" si="13"/>
        <v>M</v>
      </c>
      <c r="R134" s="40">
        <v>2.044</v>
      </c>
      <c r="S134" s="41" t="str">
        <f t="shared" si="14"/>
        <v>S</v>
      </c>
      <c r="T134" s="40">
        <v>1.3380000000000001</v>
      </c>
      <c r="U134" s="41" t="str">
        <f t="shared" si="15"/>
        <v>S</v>
      </c>
      <c r="V134" s="40">
        <v>21.54</v>
      </c>
      <c r="W134" s="41" t="str">
        <f t="shared" si="16"/>
        <v>S</v>
      </c>
      <c r="X134" s="40">
        <v>14.74</v>
      </c>
      <c r="Y134" s="41" t="str">
        <f t="shared" si="17"/>
        <v>S</v>
      </c>
      <c r="Z134" s="24"/>
    </row>
    <row r="135" spans="1:26" s="42" customFormat="1" ht="18" customHeight="1">
      <c r="A135" s="36">
        <v>131</v>
      </c>
      <c r="B135" s="37" t="s">
        <v>377</v>
      </c>
      <c r="C135" s="37"/>
      <c r="D135" s="37" t="s">
        <v>378</v>
      </c>
      <c r="E135" s="37"/>
      <c r="F135" s="37" t="s">
        <v>379</v>
      </c>
      <c r="G135" s="37" t="s">
        <v>365</v>
      </c>
      <c r="H135" s="37" t="s">
        <v>382</v>
      </c>
      <c r="I135" s="37"/>
      <c r="J135" s="39">
        <v>8</v>
      </c>
      <c r="K135" s="38">
        <v>0.24</v>
      </c>
      <c r="L135" s="40">
        <v>0.65</v>
      </c>
      <c r="M135" s="41" t="str">
        <f t="shared" si="11"/>
        <v>M</v>
      </c>
      <c r="N135" s="40">
        <v>41.036800000000007</v>
      </c>
      <c r="O135" s="41" t="str">
        <f t="shared" si="12"/>
        <v>H</v>
      </c>
      <c r="P135" s="40">
        <v>54.889600000000002</v>
      </c>
      <c r="Q135" s="41" t="str">
        <f t="shared" si="13"/>
        <v>L</v>
      </c>
      <c r="R135" s="40">
        <v>2.9420000000000002</v>
      </c>
      <c r="S135" s="41" t="str">
        <f t="shared" si="14"/>
        <v>S</v>
      </c>
      <c r="T135" s="40">
        <v>1.3140000000000001</v>
      </c>
      <c r="U135" s="41" t="str">
        <f t="shared" si="15"/>
        <v>S</v>
      </c>
      <c r="V135" s="40">
        <v>17.309999999999999</v>
      </c>
      <c r="W135" s="41" t="str">
        <f t="shared" si="16"/>
        <v>S</v>
      </c>
      <c r="X135" s="40">
        <v>14.5</v>
      </c>
      <c r="Y135" s="41" t="str">
        <f t="shared" si="17"/>
        <v>S</v>
      </c>
      <c r="Z135" s="24"/>
    </row>
    <row r="136" spans="1:26" s="42" customFormat="1" ht="18" customHeight="1">
      <c r="A136" s="36">
        <v>132</v>
      </c>
      <c r="B136" s="37" t="s">
        <v>377</v>
      </c>
      <c r="C136" s="37"/>
      <c r="D136" s="37" t="s">
        <v>378</v>
      </c>
      <c r="E136" s="37"/>
      <c r="F136" s="37" t="s">
        <v>379</v>
      </c>
      <c r="G136" s="37" t="s">
        <v>365</v>
      </c>
      <c r="H136" s="37" t="s">
        <v>383</v>
      </c>
      <c r="I136" s="37"/>
      <c r="J136" s="39">
        <v>7.9</v>
      </c>
      <c r="K136" s="38">
        <v>0.19</v>
      </c>
      <c r="L136" s="40">
        <v>0.52</v>
      </c>
      <c r="M136" s="41" t="str">
        <f t="shared" si="11"/>
        <v>M</v>
      </c>
      <c r="N136" s="40">
        <v>71.814400000000006</v>
      </c>
      <c r="O136" s="41" t="str">
        <f t="shared" si="12"/>
        <v>H</v>
      </c>
      <c r="P136" s="40">
        <v>74.310400000000001</v>
      </c>
      <c r="Q136" s="41" t="str">
        <f t="shared" si="13"/>
        <v>M</v>
      </c>
      <c r="R136" s="40">
        <v>2.2440000000000002</v>
      </c>
      <c r="S136" s="41" t="str">
        <f t="shared" si="14"/>
        <v>S</v>
      </c>
      <c r="T136" s="40">
        <v>1.3140000000000001</v>
      </c>
      <c r="U136" s="41" t="str">
        <f t="shared" si="15"/>
        <v>S</v>
      </c>
      <c r="V136" s="40">
        <v>23.12</v>
      </c>
      <c r="W136" s="41" t="str">
        <f t="shared" si="16"/>
        <v>S</v>
      </c>
      <c r="X136" s="40">
        <v>14.64</v>
      </c>
      <c r="Y136" s="41" t="str">
        <f t="shared" si="17"/>
        <v>S</v>
      </c>
      <c r="Z136" s="24"/>
    </row>
    <row r="137" spans="1:26" s="42" customFormat="1" ht="18" customHeight="1">
      <c r="A137" s="36">
        <v>133</v>
      </c>
      <c r="B137" s="37" t="s">
        <v>377</v>
      </c>
      <c r="C137" s="37"/>
      <c r="D137" s="37" t="s">
        <v>378</v>
      </c>
      <c r="E137" s="37"/>
      <c r="F137" s="37" t="s">
        <v>379</v>
      </c>
      <c r="G137" s="37" t="s">
        <v>365</v>
      </c>
      <c r="H137" s="37" t="s">
        <v>384</v>
      </c>
      <c r="I137" s="37"/>
      <c r="J137" s="39">
        <v>7.9</v>
      </c>
      <c r="K137" s="38">
        <v>0.14000000000000001</v>
      </c>
      <c r="L137" s="40">
        <v>0.32500000000000001</v>
      </c>
      <c r="M137" s="41" t="str">
        <f t="shared" si="11"/>
        <v>L</v>
      </c>
      <c r="N137" s="40">
        <v>34.881280000000004</v>
      </c>
      <c r="O137" s="41" t="str">
        <f t="shared" si="12"/>
        <v>H</v>
      </c>
      <c r="P137" s="40">
        <v>58.480000000000004</v>
      </c>
      <c r="Q137" s="41" t="str">
        <f t="shared" si="13"/>
        <v>M</v>
      </c>
      <c r="R137" s="40">
        <v>2.1259999999999999</v>
      </c>
      <c r="S137" s="41" t="str">
        <f t="shared" si="14"/>
        <v>S</v>
      </c>
      <c r="T137" s="40">
        <v>0.91</v>
      </c>
      <c r="U137" s="41" t="str">
        <f t="shared" si="15"/>
        <v>S</v>
      </c>
      <c r="V137" s="40">
        <v>22.8</v>
      </c>
      <c r="W137" s="41" t="str">
        <f t="shared" si="16"/>
        <v>S</v>
      </c>
      <c r="X137" s="40">
        <v>14.76</v>
      </c>
      <c r="Y137" s="41" t="str">
        <f t="shared" si="17"/>
        <v>S</v>
      </c>
      <c r="Z137" s="24"/>
    </row>
    <row r="138" spans="1:26" s="42" customFormat="1" ht="18" customHeight="1">
      <c r="A138" s="36">
        <v>134</v>
      </c>
      <c r="B138" s="37" t="s">
        <v>377</v>
      </c>
      <c r="C138" s="37"/>
      <c r="D138" s="37" t="s">
        <v>378</v>
      </c>
      <c r="E138" s="37"/>
      <c r="F138" s="37" t="s">
        <v>379</v>
      </c>
      <c r="G138" s="37" t="s">
        <v>365</v>
      </c>
      <c r="H138" s="37" t="s">
        <v>385</v>
      </c>
      <c r="I138" s="37"/>
      <c r="J138" s="39">
        <v>8</v>
      </c>
      <c r="K138" s="38">
        <v>0.14000000000000001</v>
      </c>
      <c r="L138" s="40">
        <v>0.39</v>
      </c>
      <c r="M138" s="41" t="str">
        <f t="shared" si="11"/>
        <v>L</v>
      </c>
      <c r="N138" s="40">
        <v>21.544320000000003</v>
      </c>
      <c r="O138" s="41" t="str">
        <f t="shared" si="12"/>
        <v>M</v>
      </c>
      <c r="P138" s="40">
        <v>51.3536</v>
      </c>
      <c r="Q138" s="41" t="str">
        <f t="shared" si="13"/>
        <v>L</v>
      </c>
      <c r="R138" s="40">
        <v>2.4780000000000002</v>
      </c>
      <c r="S138" s="41" t="str">
        <f t="shared" si="14"/>
        <v>S</v>
      </c>
      <c r="T138" s="40">
        <v>0.99199999999999999</v>
      </c>
      <c r="U138" s="41" t="str">
        <f t="shared" si="15"/>
        <v>S</v>
      </c>
      <c r="V138" s="40">
        <v>14.33</v>
      </c>
      <c r="W138" s="41" t="str">
        <f t="shared" si="16"/>
        <v>S</v>
      </c>
      <c r="X138" s="40">
        <v>13.65</v>
      </c>
      <c r="Y138" s="41" t="str">
        <f t="shared" si="17"/>
        <v>S</v>
      </c>
      <c r="Z138" s="24"/>
    </row>
    <row r="139" spans="1:26" s="42" customFormat="1" ht="18" customHeight="1">
      <c r="A139" s="36">
        <v>135</v>
      </c>
      <c r="B139" s="37" t="s">
        <v>377</v>
      </c>
      <c r="C139" s="37"/>
      <c r="D139" s="37" t="s">
        <v>378</v>
      </c>
      <c r="E139" s="37"/>
      <c r="F139" s="37" t="s">
        <v>379</v>
      </c>
      <c r="G139" s="37" t="s">
        <v>365</v>
      </c>
      <c r="H139" s="37" t="s">
        <v>386</v>
      </c>
      <c r="I139" s="37"/>
      <c r="J139" s="39">
        <v>7.6</v>
      </c>
      <c r="K139" s="38">
        <v>0.25</v>
      </c>
      <c r="L139" s="40">
        <v>0.45500000000000002</v>
      </c>
      <c r="M139" s="41" t="str">
        <f t="shared" si="11"/>
        <v>L</v>
      </c>
      <c r="N139" s="40">
        <v>45.653440000000003</v>
      </c>
      <c r="O139" s="41" t="str">
        <f t="shared" si="12"/>
        <v>H</v>
      </c>
      <c r="P139" s="40">
        <v>49.340800000000002</v>
      </c>
      <c r="Q139" s="41" t="str">
        <f t="shared" si="13"/>
        <v>L</v>
      </c>
      <c r="R139" s="40">
        <v>0.746</v>
      </c>
      <c r="S139" s="41" t="str">
        <f t="shared" si="14"/>
        <v>S</v>
      </c>
      <c r="T139" s="40">
        <v>1.242</v>
      </c>
      <c r="U139" s="41" t="str">
        <f t="shared" si="15"/>
        <v>S</v>
      </c>
      <c r="V139" s="40">
        <v>24.06</v>
      </c>
      <c r="W139" s="41" t="str">
        <f t="shared" si="16"/>
        <v>S</v>
      </c>
      <c r="X139" s="40">
        <v>14.88</v>
      </c>
      <c r="Y139" s="41" t="str">
        <f t="shared" si="17"/>
        <v>S</v>
      </c>
      <c r="Z139" s="24"/>
    </row>
    <row r="140" spans="1:26" s="42" customFormat="1" ht="18" customHeight="1">
      <c r="A140" s="36">
        <v>136</v>
      </c>
      <c r="B140" s="37" t="s">
        <v>377</v>
      </c>
      <c r="C140" s="37"/>
      <c r="D140" s="37" t="s">
        <v>378</v>
      </c>
      <c r="E140" s="37"/>
      <c r="F140" s="37" t="s">
        <v>379</v>
      </c>
      <c r="G140" s="37" t="s">
        <v>365</v>
      </c>
      <c r="H140" s="37" t="s">
        <v>387</v>
      </c>
      <c r="I140" s="37"/>
      <c r="J140" s="39">
        <v>7.3</v>
      </c>
      <c r="K140" s="38">
        <v>0.16</v>
      </c>
      <c r="L140" s="40">
        <v>0.65</v>
      </c>
      <c r="M140" s="41" t="str">
        <f t="shared" si="11"/>
        <v>M</v>
      </c>
      <c r="N140" s="40">
        <v>17.953600000000002</v>
      </c>
      <c r="O140" s="41" t="str">
        <f t="shared" si="12"/>
        <v>M</v>
      </c>
      <c r="P140" s="40">
        <v>108.69120000000001</v>
      </c>
      <c r="Q140" s="41" t="str">
        <f t="shared" si="13"/>
        <v>M</v>
      </c>
      <c r="R140" s="40">
        <v>1.968</v>
      </c>
      <c r="S140" s="41" t="str">
        <f t="shared" si="14"/>
        <v>S</v>
      </c>
      <c r="T140" s="40">
        <v>1.9419999999999999</v>
      </c>
      <c r="U140" s="41" t="str">
        <f t="shared" si="15"/>
        <v>S</v>
      </c>
      <c r="V140" s="40">
        <v>29.54</v>
      </c>
      <c r="W140" s="41" t="str">
        <f t="shared" si="16"/>
        <v>S</v>
      </c>
      <c r="X140" s="40">
        <v>13.59</v>
      </c>
      <c r="Y140" s="41" t="str">
        <f t="shared" si="17"/>
        <v>S</v>
      </c>
      <c r="Z140" s="24"/>
    </row>
    <row r="141" spans="1:26" s="42" customFormat="1" ht="18" customHeight="1">
      <c r="A141" s="36">
        <v>137</v>
      </c>
      <c r="B141" s="37" t="s">
        <v>91</v>
      </c>
      <c r="C141" s="37" t="s">
        <v>46</v>
      </c>
      <c r="D141" s="37" t="s">
        <v>388</v>
      </c>
      <c r="E141" s="37"/>
      <c r="F141" s="37" t="s">
        <v>389</v>
      </c>
      <c r="G141" s="37" t="s">
        <v>30</v>
      </c>
      <c r="H141" s="37"/>
      <c r="I141" s="37" t="s">
        <v>213</v>
      </c>
      <c r="J141" s="39">
        <v>7.3</v>
      </c>
      <c r="K141" s="38">
        <v>0.43</v>
      </c>
      <c r="L141" s="40">
        <v>0.78</v>
      </c>
      <c r="M141" s="41" t="str">
        <f t="shared" si="11"/>
        <v>H</v>
      </c>
      <c r="N141" s="40">
        <v>30.7776</v>
      </c>
      <c r="O141" s="41" t="str">
        <f t="shared" si="12"/>
        <v>H</v>
      </c>
      <c r="P141" s="40">
        <v>56.032000000000011</v>
      </c>
      <c r="Q141" s="41" t="str">
        <f t="shared" si="13"/>
        <v>L</v>
      </c>
      <c r="R141" s="40">
        <v>3.97</v>
      </c>
      <c r="S141" s="41" t="str">
        <f t="shared" si="14"/>
        <v>S</v>
      </c>
      <c r="T141" s="40">
        <v>1.978</v>
      </c>
      <c r="U141" s="41" t="str">
        <f t="shared" si="15"/>
        <v>S</v>
      </c>
      <c r="V141" s="40">
        <v>18.920000000000002</v>
      </c>
      <c r="W141" s="41" t="str">
        <f t="shared" si="16"/>
        <v>S</v>
      </c>
      <c r="X141" s="40">
        <v>13.11</v>
      </c>
      <c r="Y141" s="41" t="str">
        <f t="shared" si="17"/>
        <v>S</v>
      </c>
      <c r="Z141" s="24"/>
    </row>
    <row r="142" spans="1:26" s="42" customFormat="1" ht="18" customHeight="1">
      <c r="A142" s="36">
        <v>138</v>
      </c>
      <c r="B142" s="37" t="s">
        <v>390</v>
      </c>
      <c r="C142" s="37" t="s">
        <v>391</v>
      </c>
      <c r="D142" s="37" t="s">
        <v>388</v>
      </c>
      <c r="E142" s="37"/>
      <c r="F142" s="37" t="s">
        <v>389</v>
      </c>
      <c r="G142" s="37" t="s">
        <v>30</v>
      </c>
      <c r="H142" s="37"/>
      <c r="I142" s="37" t="s">
        <v>213</v>
      </c>
      <c r="J142" s="39">
        <v>7.3</v>
      </c>
      <c r="K142" s="38">
        <v>0.37</v>
      </c>
      <c r="L142" s="40">
        <v>0.39</v>
      </c>
      <c r="M142" s="41" t="str">
        <f t="shared" si="11"/>
        <v>L</v>
      </c>
      <c r="N142" s="40">
        <v>28.725760000000001</v>
      </c>
      <c r="O142" s="41" t="str">
        <f t="shared" si="12"/>
        <v>H</v>
      </c>
      <c r="P142" s="40">
        <v>115.65440000000002</v>
      </c>
      <c r="Q142" s="41" t="str">
        <f t="shared" si="13"/>
        <v>M</v>
      </c>
      <c r="R142" s="40">
        <v>3.4820000000000002</v>
      </c>
      <c r="S142" s="41" t="str">
        <f t="shared" si="14"/>
        <v>S</v>
      </c>
      <c r="T142" s="40">
        <v>1.5740000000000001</v>
      </c>
      <c r="U142" s="41" t="str">
        <f t="shared" si="15"/>
        <v>S</v>
      </c>
      <c r="V142" s="40">
        <v>17.239999999999998</v>
      </c>
      <c r="W142" s="41" t="str">
        <f t="shared" si="16"/>
        <v>S</v>
      </c>
      <c r="X142" s="40">
        <v>11.28</v>
      </c>
      <c r="Y142" s="41" t="str">
        <f t="shared" si="17"/>
        <v>S</v>
      </c>
      <c r="Z142" s="24"/>
    </row>
    <row r="143" spans="1:26" s="42" customFormat="1" ht="18" customHeight="1">
      <c r="A143" s="36">
        <v>139</v>
      </c>
      <c r="B143" s="37" t="s">
        <v>392</v>
      </c>
      <c r="C143" s="37" t="s">
        <v>393</v>
      </c>
      <c r="D143" s="37" t="s">
        <v>388</v>
      </c>
      <c r="E143" s="37"/>
      <c r="F143" s="37" t="s">
        <v>389</v>
      </c>
      <c r="G143" s="37" t="s">
        <v>30</v>
      </c>
      <c r="H143" s="37"/>
      <c r="I143" s="37" t="s">
        <v>213</v>
      </c>
      <c r="J143" s="39">
        <v>7.3</v>
      </c>
      <c r="K143" s="38">
        <v>0.38</v>
      </c>
      <c r="L143" s="40">
        <v>0.52</v>
      </c>
      <c r="M143" s="41" t="str">
        <f t="shared" si="11"/>
        <v>M</v>
      </c>
      <c r="N143" s="40">
        <v>23.596160000000001</v>
      </c>
      <c r="O143" s="41" t="str">
        <f t="shared" si="12"/>
        <v>H</v>
      </c>
      <c r="P143" s="40">
        <v>101.40160000000002</v>
      </c>
      <c r="Q143" s="41" t="str">
        <f t="shared" si="13"/>
        <v>M</v>
      </c>
      <c r="R143" s="40">
        <v>3.7639999999999998</v>
      </c>
      <c r="S143" s="41" t="str">
        <f t="shared" si="14"/>
        <v>S</v>
      </c>
      <c r="T143" s="40">
        <v>1.99</v>
      </c>
      <c r="U143" s="41" t="str">
        <f t="shared" si="15"/>
        <v>S</v>
      </c>
      <c r="V143" s="40">
        <v>19.239999999999998</v>
      </c>
      <c r="W143" s="41" t="str">
        <f t="shared" si="16"/>
        <v>S</v>
      </c>
      <c r="X143" s="40">
        <v>12.17</v>
      </c>
      <c r="Y143" s="41" t="str">
        <f t="shared" si="17"/>
        <v>S</v>
      </c>
      <c r="Z143" s="24"/>
    </row>
    <row r="144" spans="1:26" s="42" customFormat="1" ht="18" customHeight="1">
      <c r="A144" s="36">
        <v>140</v>
      </c>
      <c r="B144" s="37" t="s">
        <v>394</v>
      </c>
      <c r="C144" s="37" t="s">
        <v>395</v>
      </c>
      <c r="D144" s="37" t="s">
        <v>388</v>
      </c>
      <c r="E144" s="37"/>
      <c r="F144" s="37" t="s">
        <v>389</v>
      </c>
      <c r="G144" s="37" t="s">
        <v>30</v>
      </c>
      <c r="H144" s="37"/>
      <c r="I144" s="37" t="s">
        <v>213</v>
      </c>
      <c r="J144" s="39">
        <v>7.5</v>
      </c>
      <c r="K144" s="38">
        <v>0.39</v>
      </c>
      <c r="L144" s="40">
        <v>0.58499999999999996</v>
      </c>
      <c r="M144" s="41" t="str">
        <f t="shared" si="11"/>
        <v>M</v>
      </c>
      <c r="N144" s="40">
        <v>72.327359999999999</v>
      </c>
      <c r="O144" s="41" t="str">
        <f t="shared" si="12"/>
        <v>H</v>
      </c>
      <c r="P144" s="40">
        <v>109.72480000000002</v>
      </c>
      <c r="Q144" s="41" t="str">
        <f t="shared" si="13"/>
        <v>M</v>
      </c>
      <c r="R144" s="40">
        <v>2.96</v>
      </c>
      <c r="S144" s="41" t="str">
        <f t="shared" si="14"/>
        <v>S</v>
      </c>
      <c r="T144" s="40">
        <v>1.1599999999999999</v>
      </c>
      <c r="U144" s="41" t="str">
        <f t="shared" si="15"/>
        <v>S</v>
      </c>
      <c r="V144" s="40">
        <v>14.14</v>
      </c>
      <c r="W144" s="41" t="str">
        <f t="shared" si="16"/>
        <v>S</v>
      </c>
      <c r="X144" s="40">
        <v>10.84</v>
      </c>
      <c r="Y144" s="41" t="str">
        <f t="shared" si="17"/>
        <v>S</v>
      </c>
      <c r="Z144" s="24"/>
    </row>
    <row r="145" spans="1:26" s="42" customFormat="1" ht="18" customHeight="1">
      <c r="A145" s="36">
        <v>141</v>
      </c>
      <c r="B145" s="37" t="s">
        <v>396</v>
      </c>
      <c r="C145" s="37" t="s">
        <v>397</v>
      </c>
      <c r="D145" s="37" t="s">
        <v>388</v>
      </c>
      <c r="E145" s="37"/>
      <c r="F145" s="37" t="s">
        <v>389</v>
      </c>
      <c r="G145" s="37" t="s">
        <v>30</v>
      </c>
      <c r="H145" s="37"/>
      <c r="I145" s="37" t="s">
        <v>213</v>
      </c>
      <c r="J145" s="39">
        <v>7.4</v>
      </c>
      <c r="K145" s="38">
        <v>0.37</v>
      </c>
      <c r="L145" s="40">
        <v>0.45500000000000002</v>
      </c>
      <c r="M145" s="41" t="str">
        <f t="shared" si="11"/>
        <v>L</v>
      </c>
      <c r="N145" s="40">
        <v>62.581120000000006</v>
      </c>
      <c r="O145" s="41" t="str">
        <f t="shared" si="12"/>
        <v>H</v>
      </c>
      <c r="P145" s="40">
        <v>120.98560000000001</v>
      </c>
      <c r="Q145" s="41" t="str">
        <f t="shared" si="13"/>
        <v>M</v>
      </c>
      <c r="R145" s="40">
        <v>3.794</v>
      </c>
      <c r="S145" s="41" t="str">
        <f t="shared" si="14"/>
        <v>S</v>
      </c>
      <c r="T145" s="40">
        <v>1.8360000000000001</v>
      </c>
      <c r="U145" s="41" t="str">
        <f t="shared" si="15"/>
        <v>S</v>
      </c>
      <c r="V145" s="40">
        <v>19.04</v>
      </c>
      <c r="W145" s="41" t="str">
        <f t="shared" si="16"/>
        <v>S</v>
      </c>
      <c r="X145" s="40">
        <v>11.73</v>
      </c>
      <c r="Y145" s="41" t="str">
        <f t="shared" si="17"/>
        <v>S</v>
      </c>
      <c r="Z145" s="24"/>
    </row>
    <row r="146" spans="1:26" s="42" customFormat="1" ht="18" customHeight="1">
      <c r="A146" s="36">
        <v>142</v>
      </c>
      <c r="B146" s="37" t="s">
        <v>278</v>
      </c>
      <c r="C146" s="37" t="s">
        <v>398</v>
      </c>
      <c r="D146" s="37" t="s">
        <v>388</v>
      </c>
      <c r="E146" s="37"/>
      <c r="F146" s="37" t="s">
        <v>389</v>
      </c>
      <c r="G146" s="37" t="s">
        <v>30</v>
      </c>
      <c r="H146" s="37"/>
      <c r="I146" s="37" t="s">
        <v>213</v>
      </c>
      <c r="J146" s="39">
        <v>7.5</v>
      </c>
      <c r="K146" s="38">
        <v>0.46</v>
      </c>
      <c r="L146" s="40">
        <v>0.91</v>
      </c>
      <c r="M146" s="41" t="str">
        <f t="shared" si="11"/>
        <v>H</v>
      </c>
      <c r="N146" s="40">
        <v>69.762560000000008</v>
      </c>
      <c r="O146" s="41" t="str">
        <f t="shared" si="12"/>
        <v>H</v>
      </c>
      <c r="P146" s="40">
        <v>106.2976</v>
      </c>
      <c r="Q146" s="41" t="str">
        <f t="shared" si="13"/>
        <v>M</v>
      </c>
      <c r="R146" s="40">
        <v>3.1</v>
      </c>
      <c r="S146" s="41" t="str">
        <f t="shared" si="14"/>
        <v>S</v>
      </c>
      <c r="T146" s="40">
        <v>1.3260000000000001</v>
      </c>
      <c r="U146" s="41" t="str">
        <f t="shared" si="15"/>
        <v>S</v>
      </c>
      <c r="V146" s="40">
        <v>13.63</v>
      </c>
      <c r="W146" s="41" t="str">
        <f t="shared" si="16"/>
        <v>S</v>
      </c>
      <c r="X146" s="40">
        <v>11.54</v>
      </c>
      <c r="Y146" s="41" t="str">
        <f t="shared" si="17"/>
        <v>S</v>
      </c>
      <c r="Z146" s="24"/>
    </row>
    <row r="147" spans="1:26" s="42" customFormat="1" ht="18" customHeight="1">
      <c r="A147" s="36">
        <v>143</v>
      </c>
      <c r="B147" s="37" t="s">
        <v>399</v>
      </c>
      <c r="C147" s="37" t="s">
        <v>400</v>
      </c>
      <c r="D147" s="37" t="s">
        <v>388</v>
      </c>
      <c r="E147" s="37"/>
      <c r="F147" s="37" t="s">
        <v>389</v>
      </c>
      <c r="G147" s="37" t="s">
        <v>30</v>
      </c>
      <c r="H147" s="37"/>
      <c r="I147" s="37" t="s">
        <v>213</v>
      </c>
      <c r="J147" s="39">
        <v>7.5</v>
      </c>
      <c r="K147" s="38">
        <v>0.45</v>
      </c>
      <c r="L147" s="40">
        <v>0.91</v>
      </c>
      <c r="M147" s="41" t="str">
        <f t="shared" si="11"/>
        <v>H</v>
      </c>
      <c r="N147" s="40">
        <v>60.016320000000007</v>
      </c>
      <c r="O147" s="41" t="str">
        <f t="shared" si="12"/>
        <v>H</v>
      </c>
      <c r="P147" s="40">
        <v>131.97440000000003</v>
      </c>
      <c r="Q147" s="41" t="str">
        <f t="shared" si="13"/>
        <v>M</v>
      </c>
      <c r="R147" s="40">
        <v>3.4460000000000002</v>
      </c>
      <c r="S147" s="41" t="str">
        <f t="shared" si="14"/>
        <v>S</v>
      </c>
      <c r="T147" s="40">
        <v>1.3620000000000001</v>
      </c>
      <c r="U147" s="41" t="str">
        <f t="shared" si="15"/>
        <v>S</v>
      </c>
      <c r="V147" s="40">
        <v>14.25</v>
      </c>
      <c r="W147" s="41" t="str">
        <f t="shared" si="16"/>
        <v>S</v>
      </c>
      <c r="X147" s="40">
        <v>11.38</v>
      </c>
      <c r="Y147" s="41" t="str">
        <f t="shared" si="17"/>
        <v>S</v>
      </c>
      <c r="Z147" s="24"/>
    </row>
    <row r="148" spans="1:26" s="42" customFormat="1" ht="18" customHeight="1">
      <c r="A148" s="36">
        <v>144</v>
      </c>
      <c r="B148" s="37" t="s">
        <v>401</v>
      </c>
      <c r="C148" s="37" t="s">
        <v>402</v>
      </c>
      <c r="D148" s="37" t="s">
        <v>388</v>
      </c>
      <c r="E148" s="37"/>
      <c r="F148" s="37" t="s">
        <v>389</v>
      </c>
      <c r="G148" s="37" t="s">
        <v>30</v>
      </c>
      <c r="H148" s="37"/>
      <c r="I148" s="37" t="s">
        <v>213</v>
      </c>
      <c r="J148" s="39">
        <v>7.5</v>
      </c>
      <c r="K148" s="38">
        <v>0.51</v>
      </c>
      <c r="L148" s="40">
        <v>0.91</v>
      </c>
      <c r="M148" s="41" t="str">
        <f t="shared" si="11"/>
        <v>H</v>
      </c>
      <c r="N148" s="40">
        <v>49.757120000000008</v>
      </c>
      <c r="O148" s="41" t="str">
        <f t="shared" si="12"/>
        <v>H</v>
      </c>
      <c r="P148" s="40">
        <v>127.94880000000001</v>
      </c>
      <c r="Q148" s="41" t="str">
        <f t="shared" si="13"/>
        <v>M</v>
      </c>
      <c r="R148" s="40">
        <v>3.1539999999999999</v>
      </c>
      <c r="S148" s="41" t="str">
        <f t="shared" si="14"/>
        <v>S</v>
      </c>
      <c r="T148" s="40">
        <v>1.3839999999999999</v>
      </c>
      <c r="U148" s="41" t="str">
        <f t="shared" si="15"/>
        <v>S</v>
      </c>
      <c r="V148" s="40">
        <v>14.76</v>
      </c>
      <c r="W148" s="41" t="str">
        <f t="shared" si="16"/>
        <v>S</v>
      </c>
      <c r="X148" s="40">
        <v>12.47</v>
      </c>
      <c r="Y148" s="41" t="str">
        <f t="shared" si="17"/>
        <v>S</v>
      </c>
      <c r="Z148" s="24"/>
    </row>
    <row r="149" spans="1:26" s="42" customFormat="1" ht="18" customHeight="1">
      <c r="A149" s="36">
        <v>145</v>
      </c>
      <c r="B149" s="37" t="s">
        <v>403</v>
      </c>
      <c r="C149" s="37" t="s">
        <v>404</v>
      </c>
      <c r="D149" s="37" t="s">
        <v>388</v>
      </c>
      <c r="E149" s="37"/>
      <c r="F149" s="37" t="s">
        <v>389</v>
      </c>
      <c r="G149" s="37" t="s">
        <v>30</v>
      </c>
      <c r="H149" s="37"/>
      <c r="I149" s="37" t="s">
        <v>213</v>
      </c>
      <c r="J149" s="39">
        <v>7.5</v>
      </c>
      <c r="K149" s="38">
        <v>0.44</v>
      </c>
      <c r="L149" s="40">
        <v>0.65</v>
      </c>
      <c r="M149" s="41" t="str">
        <f t="shared" si="11"/>
        <v>M</v>
      </c>
      <c r="N149" s="40">
        <v>79.508800000000008</v>
      </c>
      <c r="O149" s="41" t="str">
        <f t="shared" si="12"/>
        <v>H</v>
      </c>
      <c r="P149" s="40">
        <v>132.24639999999999</v>
      </c>
      <c r="Q149" s="41" t="str">
        <f t="shared" si="13"/>
        <v>M</v>
      </c>
      <c r="R149" s="40">
        <v>3.5579999999999998</v>
      </c>
      <c r="S149" s="41" t="str">
        <f t="shared" si="14"/>
        <v>S</v>
      </c>
      <c r="T149" s="40">
        <v>1.694</v>
      </c>
      <c r="U149" s="41" t="str">
        <f t="shared" si="15"/>
        <v>S</v>
      </c>
      <c r="V149" s="40">
        <v>18.18</v>
      </c>
      <c r="W149" s="41" t="str">
        <f t="shared" si="16"/>
        <v>S</v>
      </c>
      <c r="X149" s="40">
        <v>12.03</v>
      </c>
      <c r="Y149" s="41" t="str">
        <f t="shared" si="17"/>
        <v>S</v>
      </c>
      <c r="Z149" s="24"/>
    </row>
    <row r="150" spans="1:26" s="42" customFormat="1" ht="18" customHeight="1">
      <c r="A150" s="36">
        <v>146</v>
      </c>
      <c r="B150" s="37" t="s">
        <v>405</v>
      </c>
      <c r="C150" s="37" t="s">
        <v>406</v>
      </c>
      <c r="D150" s="37" t="s">
        <v>388</v>
      </c>
      <c r="E150" s="37"/>
      <c r="F150" s="37" t="s">
        <v>389</v>
      </c>
      <c r="G150" s="37" t="s">
        <v>30</v>
      </c>
      <c r="H150" s="37"/>
      <c r="I150" s="37" t="s">
        <v>213</v>
      </c>
      <c r="J150" s="39">
        <v>7.6</v>
      </c>
      <c r="K150" s="38">
        <v>0.49</v>
      </c>
      <c r="L150" s="40">
        <v>0.65</v>
      </c>
      <c r="M150" s="41" t="str">
        <f t="shared" si="11"/>
        <v>M</v>
      </c>
      <c r="N150" s="40">
        <v>41.549760000000006</v>
      </c>
      <c r="O150" s="41" t="str">
        <f t="shared" si="12"/>
        <v>H</v>
      </c>
      <c r="P150" s="40">
        <v>118.1568</v>
      </c>
      <c r="Q150" s="41" t="str">
        <f t="shared" si="13"/>
        <v>M</v>
      </c>
      <c r="R150" s="40">
        <v>3.024</v>
      </c>
      <c r="S150" s="41" t="str">
        <f t="shared" si="14"/>
        <v>S</v>
      </c>
      <c r="T150" s="40">
        <v>1.29</v>
      </c>
      <c r="U150" s="41" t="str">
        <f t="shared" si="15"/>
        <v>S</v>
      </c>
      <c r="V150" s="40">
        <v>13.67</v>
      </c>
      <c r="W150" s="41" t="str">
        <f t="shared" si="16"/>
        <v>S</v>
      </c>
      <c r="X150" s="40">
        <v>10.61</v>
      </c>
      <c r="Y150" s="41" t="str">
        <f t="shared" si="17"/>
        <v>S</v>
      </c>
      <c r="Z150" s="24"/>
    </row>
    <row r="151" spans="1:26" s="42" customFormat="1" ht="18" customHeight="1">
      <c r="A151" s="36">
        <v>147</v>
      </c>
      <c r="B151" s="37" t="s">
        <v>395</v>
      </c>
      <c r="C151" s="37" t="s">
        <v>407</v>
      </c>
      <c r="D151" s="37" t="s">
        <v>388</v>
      </c>
      <c r="E151" s="37"/>
      <c r="F151" s="37" t="s">
        <v>389</v>
      </c>
      <c r="G151" s="37" t="s">
        <v>30</v>
      </c>
      <c r="H151" s="37"/>
      <c r="I151" s="37" t="s">
        <v>213</v>
      </c>
      <c r="J151" s="39">
        <v>7.6</v>
      </c>
      <c r="K151" s="38">
        <v>0.45</v>
      </c>
      <c r="L151" s="40">
        <v>0.99</v>
      </c>
      <c r="M151" s="41" t="str">
        <f t="shared" si="11"/>
        <v>H</v>
      </c>
      <c r="N151" s="40">
        <v>50.783040000000007</v>
      </c>
      <c r="O151" s="41" t="str">
        <f t="shared" si="12"/>
        <v>H</v>
      </c>
      <c r="P151" s="40">
        <v>123.5968</v>
      </c>
      <c r="Q151" s="41" t="str">
        <f t="shared" si="13"/>
        <v>M</v>
      </c>
      <c r="R151" s="40">
        <v>2.9060000000000001</v>
      </c>
      <c r="S151" s="41" t="str">
        <f t="shared" si="14"/>
        <v>S</v>
      </c>
      <c r="T151" s="40">
        <v>1.254</v>
      </c>
      <c r="U151" s="41" t="str">
        <f t="shared" si="15"/>
        <v>S</v>
      </c>
      <c r="V151" s="40">
        <v>12.41</v>
      </c>
      <c r="W151" s="41" t="str">
        <f t="shared" si="16"/>
        <v>S</v>
      </c>
      <c r="X151" s="40">
        <v>10.44</v>
      </c>
      <c r="Y151" s="41" t="str">
        <f t="shared" si="17"/>
        <v>S</v>
      </c>
      <c r="Z151" s="24"/>
    </row>
    <row r="152" spans="1:26" s="42" customFormat="1" ht="18" customHeight="1">
      <c r="A152" s="36">
        <v>148</v>
      </c>
      <c r="B152" s="37" t="s">
        <v>408</v>
      </c>
      <c r="C152" s="37" t="s">
        <v>409</v>
      </c>
      <c r="D152" s="37" t="s">
        <v>388</v>
      </c>
      <c r="E152" s="37"/>
      <c r="F152" s="37" t="s">
        <v>389</v>
      </c>
      <c r="G152" s="37" t="s">
        <v>30</v>
      </c>
      <c r="H152" s="37"/>
      <c r="I152" s="37" t="s">
        <v>213</v>
      </c>
      <c r="J152" s="39">
        <v>7.6</v>
      </c>
      <c r="K152" s="38">
        <v>0.51</v>
      </c>
      <c r="L152" s="40">
        <v>0.91</v>
      </c>
      <c r="M152" s="41" t="str">
        <f t="shared" si="11"/>
        <v>H</v>
      </c>
      <c r="N152" s="40">
        <v>41.036800000000007</v>
      </c>
      <c r="O152" s="41" t="str">
        <f t="shared" si="12"/>
        <v>H</v>
      </c>
      <c r="P152" s="40">
        <v>137.95840000000001</v>
      </c>
      <c r="Q152" s="41" t="str">
        <f t="shared" si="13"/>
        <v>H</v>
      </c>
      <c r="R152" s="40">
        <v>3.1480000000000001</v>
      </c>
      <c r="S152" s="41" t="str">
        <f t="shared" si="14"/>
        <v>S</v>
      </c>
      <c r="T152" s="40">
        <v>1.278</v>
      </c>
      <c r="U152" s="41" t="str">
        <f t="shared" si="15"/>
        <v>S</v>
      </c>
      <c r="V152" s="40">
        <v>13.39</v>
      </c>
      <c r="W152" s="41" t="str">
        <f t="shared" si="16"/>
        <v>S</v>
      </c>
      <c r="X152" s="40">
        <v>10.94</v>
      </c>
      <c r="Y152" s="41" t="str">
        <f t="shared" si="17"/>
        <v>S</v>
      </c>
      <c r="Z152" s="24"/>
    </row>
    <row r="153" spans="1:26" s="42" customFormat="1" ht="18" customHeight="1">
      <c r="A153" s="36">
        <v>149</v>
      </c>
      <c r="B153" s="37" t="s">
        <v>410</v>
      </c>
      <c r="C153" s="37" t="s">
        <v>411</v>
      </c>
      <c r="D153" s="37" t="s">
        <v>388</v>
      </c>
      <c r="E153" s="37"/>
      <c r="F153" s="37" t="s">
        <v>389</v>
      </c>
      <c r="G153" s="37" t="s">
        <v>30</v>
      </c>
      <c r="H153" s="37"/>
      <c r="I153" s="37" t="s">
        <v>213</v>
      </c>
      <c r="J153" s="39">
        <v>7.4</v>
      </c>
      <c r="K153" s="38">
        <v>0.44</v>
      </c>
      <c r="L153" s="40">
        <v>0.52</v>
      </c>
      <c r="M153" s="41" t="str">
        <f t="shared" si="11"/>
        <v>M</v>
      </c>
      <c r="N153" s="40">
        <v>71.814400000000006</v>
      </c>
      <c r="O153" s="41" t="str">
        <f t="shared" si="12"/>
        <v>H</v>
      </c>
      <c r="P153" s="40">
        <v>132.89920000000001</v>
      </c>
      <c r="Q153" s="41" t="str">
        <f t="shared" si="13"/>
        <v>M</v>
      </c>
      <c r="R153" s="40">
        <v>3.8159999999999998</v>
      </c>
      <c r="S153" s="41" t="str">
        <f t="shared" si="14"/>
        <v>S</v>
      </c>
      <c r="T153" s="40">
        <v>1.8839999999999999</v>
      </c>
      <c r="U153" s="41" t="str">
        <f t="shared" si="15"/>
        <v>S</v>
      </c>
      <c r="V153" s="40">
        <v>18.649999999999999</v>
      </c>
      <c r="W153" s="41" t="str">
        <f t="shared" si="16"/>
        <v>S</v>
      </c>
      <c r="X153" s="40">
        <v>11.91</v>
      </c>
      <c r="Y153" s="41" t="str">
        <f t="shared" si="17"/>
        <v>S</v>
      </c>
      <c r="Z153" s="24"/>
    </row>
    <row r="154" spans="1:26" s="42" customFormat="1" ht="18" customHeight="1">
      <c r="A154" s="36">
        <v>150</v>
      </c>
      <c r="B154" s="37" t="s">
        <v>412</v>
      </c>
      <c r="C154" s="37" t="s">
        <v>413</v>
      </c>
      <c r="D154" s="37" t="s">
        <v>388</v>
      </c>
      <c r="E154" s="37"/>
      <c r="F154" s="37" t="s">
        <v>389</v>
      </c>
      <c r="G154" s="37" t="s">
        <v>30</v>
      </c>
      <c r="H154" s="37"/>
      <c r="I154" s="37" t="s">
        <v>213</v>
      </c>
      <c r="J154" s="39">
        <v>7.3</v>
      </c>
      <c r="K154" s="38">
        <v>0.41</v>
      </c>
      <c r="L154" s="40">
        <v>0.71500000000000008</v>
      </c>
      <c r="M154" s="41" t="str">
        <f t="shared" si="11"/>
        <v>M</v>
      </c>
      <c r="N154" s="40">
        <v>51.296000000000006</v>
      </c>
      <c r="O154" s="41" t="str">
        <f t="shared" si="12"/>
        <v>H</v>
      </c>
      <c r="P154" s="40">
        <v>115.328</v>
      </c>
      <c r="Q154" s="41" t="str">
        <f t="shared" si="13"/>
        <v>M</v>
      </c>
      <c r="R154" s="40">
        <v>3.6760000000000002</v>
      </c>
      <c r="S154" s="41" t="str">
        <f t="shared" si="14"/>
        <v>S</v>
      </c>
      <c r="T154" s="40">
        <v>1.9079999999999999</v>
      </c>
      <c r="U154" s="41" t="str">
        <f t="shared" si="15"/>
        <v>S</v>
      </c>
      <c r="V154" s="40">
        <v>18.96</v>
      </c>
      <c r="W154" s="41" t="str">
        <f t="shared" si="16"/>
        <v>S</v>
      </c>
      <c r="X154" s="40">
        <v>12.28</v>
      </c>
      <c r="Y154" s="41" t="str">
        <f t="shared" si="17"/>
        <v>S</v>
      </c>
      <c r="Z154" s="24"/>
    </row>
    <row r="155" spans="1:26" s="42" customFormat="1" ht="18" customHeight="1">
      <c r="A155" s="36">
        <v>151</v>
      </c>
      <c r="B155" s="37" t="s">
        <v>414</v>
      </c>
      <c r="C155" s="37" t="s">
        <v>415</v>
      </c>
      <c r="D155" s="37" t="s">
        <v>416</v>
      </c>
      <c r="E155" s="37" t="s">
        <v>417</v>
      </c>
      <c r="F155" s="37" t="s">
        <v>418</v>
      </c>
      <c r="G155" s="37" t="s">
        <v>419</v>
      </c>
      <c r="H155" s="37">
        <v>429</v>
      </c>
      <c r="I155" s="37" t="s">
        <v>213</v>
      </c>
      <c r="J155" s="39">
        <v>7.9</v>
      </c>
      <c r="K155" s="38">
        <v>0.63</v>
      </c>
      <c r="L155" s="40">
        <v>0.71500000000000008</v>
      </c>
      <c r="M155" s="41" t="str">
        <f t="shared" si="11"/>
        <v>M</v>
      </c>
      <c r="N155" s="40">
        <v>51.296000000000006</v>
      </c>
      <c r="O155" s="41" t="str">
        <f t="shared" si="12"/>
        <v>H</v>
      </c>
      <c r="P155" s="40">
        <v>121.09440000000002</v>
      </c>
      <c r="Q155" s="41" t="str">
        <f t="shared" si="13"/>
        <v>M</v>
      </c>
      <c r="R155" s="40">
        <v>1.732</v>
      </c>
      <c r="S155" s="41" t="str">
        <f t="shared" si="14"/>
        <v>S</v>
      </c>
      <c r="T155" s="40">
        <v>1.0640000000000001</v>
      </c>
      <c r="U155" s="41" t="str">
        <f t="shared" si="15"/>
        <v>S</v>
      </c>
      <c r="V155" s="40">
        <v>10.25</v>
      </c>
      <c r="W155" s="41" t="str">
        <f t="shared" si="16"/>
        <v>S</v>
      </c>
      <c r="X155" s="40">
        <v>11.81</v>
      </c>
      <c r="Y155" s="41" t="str">
        <f t="shared" si="17"/>
        <v>S</v>
      </c>
      <c r="Z155" s="24"/>
    </row>
    <row r="156" spans="1:26" s="42" customFormat="1" ht="18" customHeight="1">
      <c r="A156" s="36">
        <v>152</v>
      </c>
      <c r="B156" s="37" t="s">
        <v>420</v>
      </c>
      <c r="C156" s="37" t="s">
        <v>421</v>
      </c>
      <c r="D156" s="37" t="s">
        <v>416</v>
      </c>
      <c r="E156" s="37" t="s">
        <v>417</v>
      </c>
      <c r="F156" s="37" t="s">
        <v>418</v>
      </c>
      <c r="G156" s="37" t="s">
        <v>419</v>
      </c>
      <c r="H156" s="37">
        <v>418</v>
      </c>
      <c r="I156" s="37" t="s">
        <v>213</v>
      </c>
      <c r="J156" s="39">
        <v>8.1</v>
      </c>
      <c r="K156" s="38">
        <v>0.42</v>
      </c>
      <c r="L156" s="40">
        <v>0.65</v>
      </c>
      <c r="M156" s="41" t="str">
        <f t="shared" si="11"/>
        <v>M</v>
      </c>
      <c r="N156" s="40">
        <v>14.362880000000001</v>
      </c>
      <c r="O156" s="41" t="str">
        <f t="shared" si="12"/>
        <v>M</v>
      </c>
      <c r="P156" s="40">
        <v>199.10400000000001</v>
      </c>
      <c r="Q156" s="41" t="str">
        <f t="shared" si="13"/>
        <v>H</v>
      </c>
      <c r="R156" s="40">
        <v>2.4020000000000001</v>
      </c>
      <c r="S156" s="41" t="str">
        <f t="shared" si="14"/>
        <v>S</v>
      </c>
      <c r="T156" s="40">
        <v>2.9159999999999999</v>
      </c>
      <c r="U156" s="41" t="str">
        <f t="shared" si="15"/>
        <v>S</v>
      </c>
      <c r="V156" s="40">
        <v>13.35</v>
      </c>
      <c r="W156" s="41" t="str">
        <f t="shared" si="16"/>
        <v>S</v>
      </c>
      <c r="X156" s="40">
        <v>11.47</v>
      </c>
      <c r="Y156" s="41" t="str">
        <f t="shared" si="17"/>
        <v>S</v>
      </c>
      <c r="Z156" s="24"/>
    </row>
    <row r="157" spans="1:26" s="42" customFormat="1" ht="18" customHeight="1">
      <c r="A157" s="36">
        <v>153</v>
      </c>
      <c r="B157" s="37" t="s">
        <v>422</v>
      </c>
      <c r="C157" s="37" t="s">
        <v>423</v>
      </c>
      <c r="D157" s="37" t="s">
        <v>416</v>
      </c>
      <c r="E157" s="37" t="s">
        <v>417</v>
      </c>
      <c r="F157" s="37" t="s">
        <v>418</v>
      </c>
      <c r="G157" s="37" t="s">
        <v>419</v>
      </c>
      <c r="H157" s="37">
        <v>225</v>
      </c>
      <c r="I157" s="37" t="s">
        <v>213</v>
      </c>
      <c r="J157" s="39">
        <v>7.9</v>
      </c>
      <c r="K157" s="38">
        <v>0.99</v>
      </c>
      <c r="L157" s="40">
        <v>0.91</v>
      </c>
      <c r="M157" s="41" t="str">
        <f t="shared" si="11"/>
        <v>H</v>
      </c>
      <c r="N157" s="40">
        <v>61.555199999999999</v>
      </c>
      <c r="O157" s="41" t="str">
        <f t="shared" si="12"/>
        <v>H</v>
      </c>
      <c r="P157" s="40">
        <v>83.612800000000007</v>
      </c>
      <c r="Q157" s="41" t="str">
        <f t="shared" si="13"/>
        <v>M</v>
      </c>
      <c r="R157" s="40">
        <v>2.0379999999999998</v>
      </c>
      <c r="S157" s="41" t="str">
        <f t="shared" si="14"/>
        <v>S</v>
      </c>
      <c r="T157" s="40">
        <v>0.72</v>
      </c>
      <c r="U157" s="41" t="str">
        <f t="shared" si="15"/>
        <v>S</v>
      </c>
      <c r="V157" s="40">
        <v>3.706</v>
      </c>
      <c r="W157" s="41" t="str">
        <f t="shared" si="16"/>
        <v>D</v>
      </c>
      <c r="X157" s="40">
        <v>8.11</v>
      </c>
      <c r="Y157" s="41" t="str">
        <f t="shared" si="17"/>
        <v>S</v>
      </c>
      <c r="Z157" s="24"/>
    </row>
    <row r="158" spans="1:26" s="42" customFormat="1" ht="18" customHeight="1">
      <c r="A158" s="36">
        <v>154</v>
      </c>
      <c r="B158" s="37" t="s">
        <v>420</v>
      </c>
      <c r="C158" s="37" t="s">
        <v>231</v>
      </c>
      <c r="D158" s="37" t="s">
        <v>416</v>
      </c>
      <c r="E158" s="37" t="s">
        <v>417</v>
      </c>
      <c r="F158" s="37" t="s">
        <v>418</v>
      </c>
      <c r="G158" s="37" t="s">
        <v>419</v>
      </c>
      <c r="H158" s="37">
        <v>289</v>
      </c>
      <c r="I158" s="37" t="s">
        <v>213</v>
      </c>
      <c r="J158" s="39">
        <v>8.3000000000000007</v>
      </c>
      <c r="K158" s="38">
        <v>0.86</v>
      </c>
      <c r="L158" s="40">
        <v>0.65</v>
      </c>
      <c r="M158" s="41" t="str">
        <f t="shared" si="11"/>
        <v>M</v>
      </c>
      <c r="N158" s="40">
        <v>29.238720000000004</v>
      </c>
      <c r="O158" s="41" t="str">
        <f t="shared" si="12"/>
        <v>H</v>
      </c>
      <c r="P158" s="40">
        <v>299.79840000000002</v>
      </c>
      <c r="Q158" s="41" t="str">
        <f t="shared" si="13"/>
        <v>H</v>
      </c>
      <c r="R158" s="40">
        <v>1.9139999999999999</v>
      </c>
      <c r="S158" s="41" t="str">
        <f t="shared" si="14"/>
        <v>S</v>
      </c>
      <c r="T158" s="40">
        <v>1.966</v>
      </c>
      <c r="U158" s="41" t="str">
        <f t="shared" si="15"/>
        <v>S</v>
      </c>
      <c r="V158" s="40">
        <v>21.24</v>
      </c>
      <c r="W158" s="41" t="str">
        <f t="shared" si="16"/>
        <v>S</v>
      </c>
      <c r="X158" s="40">
        <v>13.05</v>
      </c>
      <c r="Y158" s="41" t="str">
        <f t="shared" si="17"/>
        <v>S</v>
      </c>
      <c r="Z158" s="24"/>
    </row>
    <row r="159" spans="1:26" s="42" customFormat="1" ht="18" customHeight="1">
      <c r="A159" s="36">
        <v>155</v>
      </c>
      <c r="B159" s="37" t="s">
        <v>424</v>
      </c>
      <c r="C159" s="37" t="s">
        <v>425</v>
      </c>
      <c r="D159" s="37" t="s">
        <v>416</v>
      </c>
      <c r="E159" s="37" t="s">
        <v>417</v>
      </c>
      <c r="F159" s="37" t="s">
        <v>418</v>
      </c>
      <c r="G159" s="37" t="s">
        <v>419</v>
      </c>
      <c r="H159" s="37">
        <v>130</v>
      </c>
      <c r="I159" s="37" t="s">
        <v>213</v>
      </c>
      <c r="J159" s="39">
        <v>8.1</v>
      </c>
      <c r="K159" s="38">
        <v>0.64</v>
      </c>
      <c r="L159" s="40">
        <v>0.52</v>
      </c>
      <c r="M159" s="41" t="str">
        <f t="shared" si="11"/>
        <v>M</v>
      </c>
      <c r="N159" s="40">
        <v>48.731200000000001</v>
      </c>
      <c r="O159" s="41" t="str">
        <f t="shared" si="12"/>
        <v>H</v>
      </c>
      <c r="P159" s="40">
        <v>87.692800000000005</v>
      </c>
      <c r="Q159" s="41" t="str">
        <f t="shared" si="13"/>
        <v>M</v>
      </c>
      <c r="R159" s="40">
        <v>1.3220000000000001</v>
      </c>
      <c r="S159" s="41" t="str">
        <f t="shared" si="14"/>
        <v>S</v>
      </c>
      <c r="T159" s="40">
        <v>1.706</v>
      </c>
      <c r="U159" s="41" t="str">
        <f t="shared" si="15"/>
        <v>S</v>
      </c>
      <c r="V159" s="40">
        <v>21.08</v>
      </c>
      <c r="W159" s="41" t="str">
        <f t="shared" si="16"/>
        <v>S</v>
      </c>
      <c r="X159" s="40">
        <v>13.44</v>
      </c>
      <c r="Y159" s="41" t="str">
        <f t="shared" si="17"/>
        <v>S</v>
      </c>
      <c r="Z159" s="24"/>
    </row>
    <row r="160" spans="1:26" s="42" customFormat="1" ht="18" customHeight="1">
      <c r="A160" s="36">
        <v>156</v>
      </c>
      <c r="B160" s="37" t="s">
        <v>426</v>
      </c>
      <c r="C160" s="37" t="s">
        <v>427</v>
      </c>
      <c r="D160" s="37" t="s">
        <v>416</v>
      </c>
      <c r="E160" s="37" t="s">
        <v>417</v>
      </c>
      <c r="F160" s="37" t="s">
        <v>418</v>
      </c>
      <c r="G160" s="37" t="s">
        <v>419</v>
      </c>
      <c r="H160" s="37">
        <v>721</v>
      </c>
      <c r="I160" s="37" t="s">
        <v>213</v>
      </c>
      <c r="J160" s="39">
        <v>8.4</v>
      </c>
      <c r="K160" s="38">
        <v>0.63</v>
      </c>
      <c r="L160" s="40">
        <v>0.65</v>
      </c>
      <c r="M160" s="41" t="str">
        <f t="shared" si="11"/>
        <v>M</v>
      </c>
      <c r="N160" s="40">
        <v>22.570240000000002</v>
      </c>
      <c r="O160" s="41" t="str">
        <f t="shared" si="12"/>
        <v>M</v>
      </c>
      <c r="P160" s="40">
        <v>130.01599999999999</v>
      </c>
      <c r="Q160" s="41" t="str">
        <f t="shared" si="13"/>
        <v>M</v>
      </c>
      <c r="R160" s="40">
        <v>3.282</v>
      </c>
      <c r="S160" s="41" t="str">
        <f t="shared" si="14"/>
        <v>S</v>
      </c>
      <c r="T160" s="40">
        <v>2.2160000000000002</v>
      </c>
      <c r="U160" s="41" t="str">
        <f t="shared" si="15"/>
        <v>S</v>
      </c>
      <c r="V160" s="40">
        <v>24.14</v>
      </c>
      <c r="W160" s="41" t="str">
        <f t="shared" si="16"/>
        <v>S</v>
      </c>
      <c r="X160" s="40">
        <v>12.08</v>
      </c>
      <c r="Y160" s="41" t="str">
        <f t="shared" si="17"/>
        <v>S</v>
      </c>
      <c r="Z160" s="24"/>
    </row>
    <row r="161" spans="1:26" s="42" customFormat="1" ht="18" customHeight="1">
      <c r="A161" s="36">
        <v>157</v>
      </c>
      <c r="B161" s="37" t="s">
        <v>428</v>
      </c>
      <c r="C161" s="37" t="s">
        <v>429</v>
      </c>
      <c r="D161" s="37" t="s">
        <v>416</v>
      </c>
      <c r="E161" s="37" t="s">
        <v>417</v>
      </c>
      <c r="F161" s="37" t="s">
        <v>418</v>
      </c>
      <c r="G161" s="37" t="s">
        <v>419</v>
      </c>
      <c r="H161" s="37">
        <v>615</v>
      </c>
      <c r="I161" s="37" t="s">
        <v>213</v>
      </c>
      <c r="J161" s="39">
        <v>8.1999999999999993</v>
      </c>
      <c r="K161" s="38">
        <v>0.56999999999999995</v>
      </c>
      <c r="L161" s="40">
        <v>0.78</v>
      </c>
      <c r="M161" s="41" t="str">
        <f t="shared" si="11"/>
        <v>H</v>
      </c>
      <c r="N161" s="40">
        <v>21.031360000000003</v>
      </c>
      <c r="O161" s="41" t="str">
        <f t="shared" si="12"/>
        <v>M</v>
      </c>
      <c r="P161" s="40">
        <v>59.785600000000002</v>
      </c>
      <c r="Q161" s="41" t="str">
        <f t="shared" si="13"/>
        <v>M</v>
      </c>
      <c r="R161" s="40">
        <v>2.9540000000000002</v>
      </c>
      <c r="S161" s="41" t="str">
        <f t="shared" si="14"/>
        <v>S</v>
      </c>
      <c r="T161" s="40">
        <v>1.752</v>
      </c>
      <c r="U161" s="41" t="str">
        <f t="shared" si="15"/>
        <v>S</v>
      </c>
      <c r="V161" s="40">
        <v>23.74</v>
      </c>
      <c r="W161" s="41" t="str">
        <f t="shared" si="16"/>
        <v>S</v>
      </c>
      <c r="X161" s="40">
        <v>12.11</v>
      </c>
      <c r="Y161" s="41" t="str">
        <f t="shared" si="17"/>
        <v>S</v>
      </c>
      <c r="Z161" s="24"/>
    </row>
    <row r="162" spans="1:26" s="42" customFormat="1" ht="18" customHeight="1">
      <c r="A162" s="36">
        <v>158</v>
      </c>
      <c r="B162" s="37" t="s">
        <v>430</v>
      </c>
      <c r="C162" s="37" t="s">
        <v>431</v>
      </c>
      <c r="D162" s="37" t="s">
        <v>416</v>
      </c>
      <c r="E162" s="37" t="s">
        <v>417</v>
      </c>
      <c r="F162" s="37" t="s">
        <v>418</v>
      </c>
      <c r="G162" s="37" t="s">
        <v>419</v>
      </c>
      <c r="H162" s="37">
        <v>409</v>
      </c>
      <c r="I162" s="37" t="s">
        <v>213</v>
      </c>
      <c r="J162" s="39">
        <v>7.9</v>
      </c>
      <c r="K162" s="38">
        <v>0.68</v>
      </c>
      <c r="L162" s="40">
        <v>0.78</v>
      </c>
      <c r="M162" s="41" t="str">
        <f t="shared" si="11"/>
        <v>H</v>
      </c>
      <c r="N162" s="40">
        <v>61.555199999999999</v>
      </c>
      <c r="O162" s="41" t="str">
        <f t="shared" si="12"/>
        <v>H</v>
      </c>
      <c r="P162" s="40">
        <v>66.150400000000005</v>
      </c>
      <c r="Q162" s="41" t="str">
        <f t="shared" si="13"/>
        <v>M</v>
      </c>
      <c r="R162" s="40">
        <v>1.72</v>
      </c>
      <c r="S162" s="41" t="str">
        <f t="shared" si="14"/>
        <v>S</v>
      </c>
      <c r="T162" s="40">
        <v>0.92200000000000004</v>
      </c>
      <c r="U162" s="41" t="str">
        <f t="shared" si="15"/>
        <v>S</v>
      </c>
      <c r="V162" s="40">
        <v>9.51</v>
      </c>
      <c r="W162" s="41" t="str">
        <f t="shared" si="16"/>
        <v>S</v>
      </c>
      <c r="X162" s="40">
        <v>10.24</v>
      </c>
      <c r="Y162" s="41" t="str">
        <f t="shared" si="17"/>
        <v>S</v>
      </c>
      <c r="Z162" s="24"/>
    </row>
    <row r="163" spans="1:26" s="42" customFormat="1" ht="18" customHeight="1">
      <c r="A163" s="36">
        <v>159</v>
      </c>
      <c r="B163" s="37" t="s">
        <v>432</v>
      </c>
      <c r="C163" s="37" t="s">
        <v>433</v>
      </c>
      <c r="D163" s="37" t="s">
        <v>416</v>
      </c>
      <c r="E163" s="37" t="s">
        <v>417</v>
      </c>
      <c r="F163" s="37" t="s">
        <v>418</v>
      </c>
      <c r="G163" s="37" t="s">
        <v>419</v>
      </c>
      <c r="H163" s="37">
        <v>513</v>
      </c>
      <c r="I163" s="37" t="s">
        <v>213</v>
      </c>
      <c r="J163" s="39">
        <v>7.9</v>
      </c>
      <c r="K163" s="38">
        <v>0.99</v>
      </c>
      <c r="L163" s="40">
        <v>0.65</v>
      </c>
      <c r="M163" s="41" t="str">
        <f t="shared" si="11"/>
        <v>M</v>
      </c>
      <c r="N163" s="40">
        <v>17.953600000000002</v>
      </c>
      <c r="O163" s="41" t="str">
        <f t="shared" si="12"/>
        <v>M</v>
      </c>
      <c r="P163" s="40">
        <v>211.39840000000001</v>
      </c>
      <c r="Q163" s="41" t="str">
        <f t="shared" si="13"/>
        <v>H</v>
      </c>
      <c r="R163" s="40">
        <v>3.3820000000000001</v>
      </c>
      <c r="S163" s="41" t="str">
        <f t="shared" si="14"/>
        <v>S</v>
      </c>
      <c r="T163" s="40">
        <v>2.1339999999999999</v>
      </c>
      <c r="U163" s="41" t="str">
        <f t="shared" si="15"/>
        <v>S</v>
      </c>
      <c r="V163" s="40">
        <v>24.68</v>
      </c>
      <c r="W163" s="41" t="str">
        <f t="shared" si="16"/>
        <v>S</v>
      </c>
      <c r="X163" s="40">
        <v>9.7720000000000002</v>
      </c>
      <c r="Y163" s="41" t="str">
        <f t="shared" si="17"/>
        <v>S</v>
      </c>
      <c r="Z163" s="24"/>
    </row>
    <row r="164" spans="1:26" s="42" customFormat="1" ht="18" customHeight="1">
      <c r="A164" s="36">
        <v>160</v>
      </c>
      <c r="B164" s="37" t="s">
        <v>434</v>
      </c>
      <c r="C164" s="37" t="s">
        <v>435</v>
      </c>
      <c r="D164" s="37" t="s">
        <v>416</v>
      </c>
      <c r="E164" s="37" t="s">
        <v>417</v>
      </c>
      <c r="F164" s="37" t="s">
        <v>418</v>
      </c>
      <c r="G164" s="37" t="s">
        <v>419</v>
      </c>
      <c r="H164" s="37">
        <v>394</v>
      </c>
      <c r="I164" s="37" t="s">
        <v>213</v>
      </c>
      <c r="J164" s="39">
        <v>8.1</v>
      </c>
      <c r="K164" s="38">
        <v>0.41</v>
      </c>
      <c r="L164" s="40">
        <v>0.91</v>
      </c>
      <c r="M164" s="41" t="str">
        <f t="shared" si="11"/>
        <v>H</v>
      </c>
      <c r="N164" s="40">
        <v>42.575680000000006</v>
      </c>
      <c r="O164" s="41" t="str">
        <f t="shared" si="12"/>
        <v>H</v>
      </c>
      <c r="P164" s="40">
        <v>66.912000000000006</v>
      </c>
      <c r="Q164" s="41" t="str">
        <f t="shared" si="13"/>
        <v>M</v>
      </c>
      <c r="R164" s="40">
        <v>1.768</v>
      </c>
      <c r="S164" s="41" t="str">
        <f t="shared" si="14"/>
        <v>S</v>
      </c>
      <c r="T164" s="40">
        <v>1.706</v>
      </c>
      <c r="U164" s="41" t="str">
        <f t="shared" si="15"/>
        <v>S</v>
      </c>
      <c r="V164" s="40">
        <v>18.690000000000001</v>
      </c>
      <c r="W164" s="41" t="str">
        <f t="shared" si="16"/>
        <v>S</v>
      </c>
      <c r="X164" s="40">
        <v>12.14</v>
      </c>
      <c r="Y164" s="41" t="str">
        <f t="shared" si="17"/>
        <v>S</v>
      </c>
      <c r="Z164" s="24"/>
    </row>
    <row r="165" spans="1:26" s="42" customFormat="1" ht="18" customHeight="1">
      <c r="A165" s="36">
        <v>161</v>
      </c>
      <c r="B165" s="37" t="s">
        <v>436</v>
      </c>
      <c r="C165" s="37" t="s">
        <v>437</v>
      </c>
      <c r="D165" s="37" t="s">
        <v>416</v>
      </c>
      <c r="E165" s="37" t="s">
        <v>417</v>
      </c>
      <c r="F165" s="37" t="s">
        <v>418</v>
      </c>
      <c r="G165" s="37" t="s">
        <v>419</v>
      </c>
      <c r="H165" s="37">
        <v>561</v>
      </c>
      <c r="I165" s="37" t="s">
        <v>213</v>
      </c>
      <c r="J165" s="39">
        <v>8.1</v>
      </c>
      <c r="K165" s="38">
        <v>0.56999999999999995</v>
      </c>
      <c r="L165" s="40">
        <v>0.98</v>
      </c>
      <c r="M165" s="41" t="str">
        <f t="shared" si="11"/>
        <v>H</v>
      </c>
      <c r="N165" s="40">
        <v>76.944000000000003</v>
      </c>
      <c r="O165" s="41" t="str">
        <f t="shared" si="12"/>
        <v>H</v>
      </c>
      <c r="P165" s="40">
        <v>74.74560000000001</v>
      </c>
      <c r="Q165" s="41" t="str">
        <f t="shared" si="13"/>
        <v>M</v>
      </c>
      <c r="R165" s="40">
        <v>1.486</v>
      </c>
      <c r="S165" s="41" t="str">
        <f t="shared" si="14"/>
        <v>S</v>
      </c>
      <c r="T165" s="40">
        <v>1.444</v>
      </c>
      <c r="U165" s="41" t="str">
        <f t="shared" si="15"/>
        <v>S</v>
      </c>
      <c r="V165" s="40">
        <v>17.04</v>
      </c>
      <c r="W165" s="41" t="str">
        <f t="shared" si="16"/>
        <v>S</v>
      </c>
      <c r="X165" s="40">
        <v>12.38</v>
      </c>
      <c r="Y165" s="41" t="str">
        <f t="shared" si="17"/>
        <v>S</v>
      </c>
      <c r="Z165" s="24"/>
    </row>
    <row r="166" spans="1:26" s="42" customFormat="1" ht="18" customHeight="1">
      <c r="A166" s="36">
        <v>162</v>
      </c>
      <c r="B166" s="37" t="s">
        <v>435</v>
      </c>
      <c r="C166" s="37" t="s">
        <v>438</v>
      </c>
      <c r="D166" s="37" t="s">
        <v>416</v>
      </c>
      <c r="E166" s="37" t="s">
        <v>417</v>
      </c>
      <c r="F166" s="37" t="s">
        <v>418</v>
      </c>
      <c r="G166" s="37" t="s">
        <v>419</v>
      </c>
      <c r="H166" s="37">
        <v>282</v>
      </c>
      <c r="I166" s="37" t="s">
        <v>213</v>
      </c>
      <c r="J166" s="39">
        <v>8.1999999999999993</v>
      </c>
      <c r="K166" s="38">
        <v>0.28999999999999998</v>
      </c>
      <c r="L166" s="40">
        <v>0.88400000000000012</v>
      </c>
      <c r="M166" s="41" t="str">
        <f t="shared" si="11"/>
        <v>H</v>
      </c>
      <c r="N166" s="40">
        <v>42.062720000000006</v>
      </c>
      <c r="O166" s="41" t="str">
        <f t="shared" si="12"/>
        <v>H</v>
      </c>
      <c r="P166" s="40">
        <v>154.22400000000002</v>
      </c>
      <c r="Q166" s="41" t="str">
        <f t="shared" si="13"/>
        <v>H</v>
      </c>
      <c r="R166" s="40">
        <v>5.3259999999999996</v>
      </c>
      <c r="S166" s="41" t="str">
        <f t="shared" si="14"/>
        <v>S</v>
      </c>
      <c r="T166" s="40">
        <v>1.6220000000000001</v>
      </c>
      <c r="U166" s="41" t="str">
        <f t="shared" si="15"/>
        <v>S</v>
      </c>
      <c r="V166" s="40">
        <v>19.71</v>
      </c>
      <c r="W166" s="41" t="str">
        <f t="shared" si="16"/>
        <v>S</v>
      </c>
      <c r="X166" s="40">
        <v>12.56</v>
      </c>
      <c r="Y166" s="41" t="str">
        <f t="shared" si="17"/>
        <v>S</v>
      </c>
      <c r="Z166" s="24"/>
    </row>
    <row r="167" spans="1:26" s="42" customFormat="1" ht="18" customHeight="1">
      <c r="A167" s="36">
        <v>163</v>
      </c>
      <c r="B167" s="37" t="s">
        <v>439</v>
      </c>
      <c r="C167" s="37" t="s">
        <v>440</v>
      </c>
      <c r="D167" s="37" t="s">
        <v>416</v>
      </c>
      <c r="E167" s="37" t="s">
        <v>417</v>
      </c>
      <c r="F167" s="37" t="s">
        <v>418</v>
      </c>
      <c r="G167" s="37" t="s">
        <v>419</v>
      </c>
      <c r="H167" s="37">
        <v>510</v>
      </c>
      <c r="I167" s="37" t="s">
        <v>213</v>
      </c>
      <c r="J167" s="39">
        <v>8.1</v>
      </c>
      <c r="K167" s="38">
        <v>0.62</v>
      </c>
      <c r="L167" s="40">
        <v>0.81600000000000006</v>
      </c>
      <c r="M167" s="41" t="str">
        <f t="shared" si="11"/>
        <v>H</v>
      </c>
      <c r="N167" s="40">
        <v>82.073600000000013</v>
      </c>
      <c r="O167" s="41" t="str">
        <f t="shared" si="12"/>
        <v>H</v>
      </c>
      <c r="P167" s="40">
        <v>71.97120000000001</v>
      </c>
      <c r="Q167" s="41" t="str">
        <f t="shared" si="13"/>
        <v>M</v>
      </c>
      <c r="R167" s="40">
        <v>2.6960000000000002</v>
      </c>
      <c r="S167" s="41" t="str">
        <f t="shared" si="14"/>
        <v>S</v>
      </c>
      <c r="T167" s="40">
        <v>1.3140000000000001</v>
      </c>
      <c r="U167" s="41" t="str">
        <f t="shared" si="15"/>
        <v>S</v>
      </c>
      <c r="V167" s="40">
        <v>14.76</v>
      </c>
      <c r="W167" s="41" t="str">
        <f t="shared" si="16"/>
        <v>S</v>
      </c>
      <c r="X167" s="40">
        <v>11.7</v>
      </c>
      <c r="Y167" s="41" t="str">
        <f t="shared" si="17"/>
        <v>S</v>
      </c>
      <c r="Z167" s="24"/>
    </row>
    <row r="168" spans="1:26" s="42" customFormat="1" ht="18" customHeight="1">
      <c r="A168" s="36">
        <v>164</v>
      </c>
      <c r="B168" s="37" t="s">
        <v>441</v>
      </c>
      <c r="C168" s="37" t="s">
        <v>439</v>
      </c>
      <c r="D168" s="37" t="s">
        <v>416</v>
      </c>
      <c r="E168" s="37" t="s">
        <v>417</v>
      </c>
      <c r="F168" s="37" t="s">
        <v>418</v>
      </c>
      <c r="G168" s="37" t="s">
        <v>419</v>
      </c>
      <c r="H168" s="37">
        <v>170</v>
      </c>
      <c r="I168" s="37" t="s">
        <v>213</v>
      </c>
      <c r="J168" s="39">
        <v>8.1</v>
      </c>
      <c r="K168" s="38">
        <v>0.87</v>
      </c>
      <c r="L168" s="40">
        <v>0.99</v>
      </c>
      <c r="M168" s="41" t="str">
        <f t="shared" si="11"/>
        <v>H</v>
      </c>
      <c r="N168" s="40">
        <v>71.814400000000006</v>
      </c>
      <c r="O168" s="41" t="str">
        <f t="shared" si="12"/>
        <v>H</v>
      </c>
      <c r="P168" s="40">
        <v>193.22880000000004</v>
      </c>
      <c r="Q168" s="41" t="str">
        <f t="shared" si="13"/>
        <v>H</v>
      </c>
      <c r="R168" s="40">
        <v>3.0819999999999999</v>
      </c>
      <c r="S168" s="41" t="str">
        <f t="shared" si="14"/>
        <v>S</v>
      </c>
      <c r="T168" s="40">
        <v>1.492</v>
      </c>
      <c r="U168" s="41" t="str">
        <f t="shared" si="15"/>
        <v>S</v>
      </c>
      <c r="V168" s="40">
        <v>17.2</v>
      </c>
      <c r="W168" s="41" t="str">
        <f t="shared" si="16"/>
        <v>S</v>
      </c>
      <c r="X168" s="40">
        <v>10.220000000000001</v>
      </c>
      <c r="Y168" s="41" t="str">
        <f t="shared" si="17"/>
        <v>S</v>
      </c>
      <c r="Z168" s="24"/>
    </row>
    <row r="169" spans="1:26" s="42" customFormat="1" ht="18" customHeight="1">
      <c r="A169" s="36">
        <v>165</v>
      </c>
      <c r="B169" s="37" t="s">
        <v>442</v>
      </c>
      <c r="C169" s="37" t="s">
        <v>443</v>
      </c>
      <c r="D169" s="37" t="s">
        <v>416</v>
      </c>
      <c r="E169" s="37" t="s">
        <v>417</v>
      </c>
      <c r="F169" s="37" t="s">
        <v>418</v>
      </c>
      <c r="G169" s="37" t="s">
        <v>419</v>
      </c>
      <c r="H169" s="37">
        <v>210</v>
      </c>
      <c r="I169" s="37" t="s">
        <v>213</v>
      </c>
      <c r="J169" s="39">
        <v>8.1</v>
      </c>
      <c r="K169" s="38">
        <v>0.78</v>
      </c>
      <c r="L169" s="40">
        <v>0.95200000000000007</v>
      </c>
      <c r="M169" s="41" t="str">
        <f t="shared" si="11"/>
        <v>H</v>
      </c>
      <c r="N169" s="40">
        <v>102.59200000000001</v>
      </c>
      <c r="O169" s="41" t="str">
        <f t="shared" si="12"/>
        <v>H</v>
      </c>
      <c r="P169" s="40">
        <v>140.40639999999999</v>
      </c>
      <c r="Q169" s="41" t="str">
        <f t="shared" si="13"/>
        <v>H</v>
      </c>
      <c r="R169" s="40">
        <v>5.1260000000000003</v>
      </c>
      <c r="S169" s="41" t="str">
        <f t="shared" si="14"/>
        <v>S</v>
      </c>
      <c r="T169" s="40">
        <v>1.1479999999999999</v>
      </c>
      <c r="U169" s="41" t="str">
        <f t="shared" si="15"/>
        <v>S</v>
      </c>
      <c r="V169" s="40">
        <v>10.06</v>
      </c>
      <c r="W169" s="41" t="str">
        <f t="shared" si="16"/>
        <v>S</v>
      </c>
      <c r="X169" s="40">
        <v>11.29</v>
      </c>
      <c r="Y169" s="41" t="str">
        <f t="shared" si="17"/>
        <v>S</v>
      </c>
      <c r="Z169" s="24"/>
    </row>
    <row r="170" spans="1:26" s="42" customFormat="1" ht="18" customHeight="1">
      <c r="A170" s="36">
        <v>166</v>
      </c>
      <c r="B170" s="37" t="s">
        <v>444</v>
      </c>
      <c r="C170" s="37" t="s">
        <v>445</v>
      </c>
      <c r="D170" s="37" t="s">
        <v>416</v>
      </c>
      <c r="E170" s="37" t="s">
        <v>417</v>
      </c>
      <c r="F170" s="37" t="s">
        <v>418</v>
      </c>
      <c r="G170" s="37" t="s">
        <v>419</v>
      </c>
      <c r="H170" s="37">
        <v>310</v>
      </c>
      <c r="I170" s="37" t="s">
        <v>213</v>
      </c>
      <c r="J170" s="39">
        <v>8.1</v>
      </c>
      <c r="K170" s="38">
        <v>0.64</v>
      </c>
      <c r="L170" s="40">
        <v>0.81600000000000006</v>
      </c>
      <c r="M170" s="41" t="str">
        <f t="shared" si="11"/>
        <v>H</v>
      </c>
      <c r="N170" s="40">
        <v>46.166400000000003</v>
      </c>
      <c r="O170" s="41" t="str">
        <f t="shared" si="12"/>
        <v>H</v>
      </c>
      <c r="P170" s="40">
        <v>206.50240000000002</v>
      </c>
      <c r="Q170" s="41" t="str">
        <f t="shared" si="13"/>
        <v>H</v>
      </c>
      <c r="R170" s="40">
        <v>1.744</v>
      </c>
      <c r="S170" s="41" t="str">
        <f t="shared" si="14"/>
        <v>S</v>
      </c>
      <c r="T170" s="40">
        <v>1.92</v>
      </c>
      <c r="U170" s="41" t="str">
        <f t="shared" si="15"/>
        <v>S</v>
      </c>
      <c r="V170" s="40">
        <v>22.22</v>
      </c>
      <c r="W170" s="41" t="str">
        <f t="shared" si="16"/>
        <v>S</v>
      </c>
      <c r="X170" s="40">
        <v>13.75</v>
      </c>
      <c r="Y170" s="41" t="str">
        <f t="shared" si="17"/>
        <v>S</v>
      </c>
      <c r="Z170" s="24"/>
    </row>
    <row r="171" spans="1:26" s="42" customFormat="1" ht="18" customHeight="1">
      <c r="A171" s="36">
        <v>167</v>
      </c>
      <c r="B171" s="37" t="s">
        <v>446</v>
      </c>
      <c r="C171" s="37" t="s">
        <v>447</v>
      </c>
      <c r="D171" s="37" t="s">
        <v>416</v>
      </c>
      <c r="E171" s="37" t="s">
        <v>417</v>
      </c>
      <c r="F171" s="37" t="s">
        <v>418</v>
      </c>
      <c r="G171" s="37" t="s">
        <v>419</v>
      </c>
      <c r="H171" s="37">
        <v>301</v>
      </c>
      <c r="I171" s="37" t="s">
        <v>213</v>
      </c>
      <c r="J171" s="39">
        <v>8.1</v>
      </c>
      <c r="K171" s="38">
        <v>0.53</v>
      </c>
      <c r="L171" s="40">
        <v>0.81600000000000006</v>
      </c>
      <c r="M171" s="41" t="str">
        <f t="shared" si="11"/>
        <v>H</v>
      </c>
      <c r="N171" s="40">
        <v>76.944000000000003</v>
      </c>
      <c r="O171" s="41" t="str">
        <f t="shared" si="12"/>
        <v>H</v>
      </c>
      <c r="P171" s="40">
        <v>131.59360000000001</v>
      </c>
      <c r="Q171" s="41" t="str">
        <f t="shared" si="13"/>
        <v>M</v>
      </c>
      <c r="R171" s="40">
        <v>1.3160000000000001</v>
      </c>
      <c r="S171" s="41" t="str">
        <f t="shared" si="14"/>
        <v>S</v>
      </c>
      <c r="T171" s="40">
        <v>1.706</v>
      </c>
      <c r="U171" s="41" t="str">
        <f t="shared" si="15"/>
        <v>S</v>
      </c>
      <c r="V171" s="40">
        <v>20.76</v>
      </c>
      <c r="W171" s="41" t="str">
        <f t="shared" si="16"/>
        <v>S</v>
      </c>
      <c r="X171" s="40">
        <v>13.53</v>
      </c>
      <c r="Y171" s="41" t="str">
        <f t="shared" si="17"/>
        <v>S</v>
      </c>
      <c r="Z171" s="24"/>
    </row>
    <row r="172" spans="1:26" s="42" customFormat="1" ht="18" customHeight="1">
      <c r="A172" s="36">
        <v>168</v>
      </c>
      <c r="B172" s="37" t="s">
        <v>420</v>
      </c>
      <c r="C172" s="37" t="s">
        <v>439</v>
      </c>
      <c r="D172" s="37" t="s">
        <v>416</v>
      </c>
      <c r="E172" s="37" t="s">
        <v>417</v>
      </c>
      <c r="F172" s="37" t="s">
        <v>418</v>
      </c>
      <c r="G172" s="37" t="s">
        <v>419</v>
      </c>
      <c r="H172" s="37">
        <v>241</v>
      </c>
      <c r="I172" s="37" t="s">
        <v>213</v>
      </c>
      <c r="J172" s="39">
        <v>8</v>
      </c>
      <c r="K172" s="38">
        <v>0.95</v>
      </c>
      <c r="L172" s="40">
        <v>0.88400000000000012</v>
      </c>
      <c r="M172" s="41" t="str">
        <f t="shared" si="11"/>
        <v>H</v>
      </c>
      <c r="N172" s="40">
        <v>34.881280000000004</v>
      </c>
      <c r="O172" s="41" t="str">
        <f t="shared" si="12"/>
        <v>H</v>
      </c>
      <c r="P172" s="40">
        <v>140.29760000000002</v>
      </c>
      <c r="Q172" s="41" t="str">
        <f t="shared" si="13"/>
        <v>H</v>
      </c>
      <c r="R172" s="40">
        <v>2.7839999999999998</v>
      </c>
      <c r="S172" s="41" t="str">
        <f t="shared" si="14"/>
        <v>S</v>
      </c>
      <c r="T172" s="40">
        <v>1.5860000000000001</v>
      </c>
      <c r="U172" s="41" t="str">
        <f t="shared" si="15"/>
        <v>S</v>
      </c>
      <c r="V172" s="40">
        <v>19.47</v>
      </c>
      <c r="W172" s="41" t="str">
        <f t="shared" si="16"/>
        <v>S</v>
      </c>
      <c r="X172" s="40">
        <v>12.5</v>
      </c>
      <c r="Y172" s="41" t="str">
        <f t="shared" si="17"/>
        <v>S</v>
      </c>
      <c r="Z172" s="24"/>
    </row>
    <row r="173" spans="1:26" s="42" customFormat="1" ht="18" customHeight="1">
      <c r="A173" s="36">
        <v>169</v>
      </c>
      <c r="B173" s="37" t="s">
        <v>435</v>
      </c>
      <c r="C173" s="37" t="s">
        <v>438</v>
      </c>
      <c r="D173" s="37" t="s">
        <v>416</v>
      </c>
      <c r="E173" s="37" t="s">
        <v>417</v>
      </c>
      <c r="F173" s="37" t="s">
        <v>418</v>
      </c>
      <c r="G173" s="37" t="s">
        <v>419</v>
      </c>
      <c r="H173" s="37">
        <v>192</v>
      </c>
      <c r="I173" s="37" t="s">
        <v>213</v>
      </c>
      <c r="J173" s="39">
        <v>8.1</v>
      </c>
      <c r="K173" s="38">
        <v>0.37</v>
      </c>
      <c r="L173" s="40">
        <v>0.88400000000000012</v>
      </c>
      <c r="M173" s="41" t="str">
        <f t="shared" si="11"/>
        <v>H</v>
      </c>
      <c r="N173" s="40">
        <v>26.160959999999999</v>
      </c>
      <c r="O173" s="41" t="str">
        <f t="shared" si="12"/>
        <v>H</v>
      </c>
      <c r="P173" s="40">
        <v>77.900800000000004</v>
      </c>
      <c r="Q173" s="41" t="str">
        <f t="shared" si="13"/>
        <v>M</v>
      </c>
      <c r="R173" s="40">
        <v>1.41</v>
      </c>
      <c r="S173" s="41" t="str">
        <f t="shared" si="14"/>
        <v>S</v>
      </c>
      <c r="T173" s="40">
        <v>1.718</v>
      </c>
      <c r="U173" s="41" t="str">
        <f t="shared" si="15"/>
        <v>S</v>
      </c>
      <c r="V173" s="40">
        <v>22.38</v>
      </c>
      <c r="W173" s="41" t="str">
        <f t="shared" si="16"/>
        <v>S</v>
      </c>
      <c r="X173" s="40">
        <v>13.95</v>
      </c>
      <c r="Y173" s="41" t="str">
        <f t="shared" si="17"/>
        <v>S</v>
      </c>
      <c r="Z173" s="24"/>
    </row>
    <row r="174" spans="1:26" s="42" customFormat="1" ht="18" customHeight="1">
      <c r="A174" s="36">
        <v>170</v>
      </c>
      <c r="B174" s="37" t="s">
        <v>448</v>
      </c>
      <c r="C174" s="37" t="s">
        <v>449</v>
      </c>
      <c r="D174" s="37" t="s">
        <v>450</v>
      </c>
      <c r="E174" s="37" t="s">
        <v>451</v>
      </c>
      <c r="F174" s="37" t="s">
        <v>451</v>
      </c>
      <c r="G174" s="37" t="s">
        <v>452</v>
      </c>
      <c r="H174" s="37">
        <v>425</v>
      </c>
      <c r="I174" s="37" t="s">
        <v>213</v>
      </c>
      <c r="J174" s="39">
        <v>5.0999999999999996</v>
      </c>
      <c r="K174" s="38">
        <v>0.16</v>
      </c>
      <c r="L174" s="40">
        <v>0.99</v>
      </c>
      <c r="M174" s="41" t="str">
        <f t="shared" si="11"/>
        <v>H</v>
      </c>
      <c r="N174" s="40">
        <v>46.679360000000003</v>
      </c>
      <c r="O174" s="41" t="str">
        <f t="shared" si="12"/>
        <v>H</v>
      </c>
      <c r="P174" s="40">
        <v>53.203200000000002</v>
      </c>
      <c r="Q174" s="41" t="str">
        <f t="shared" si="13"/>
        <v>L</v>
      </c>
      <c r="R174" s="40">
        <v>1.756</v>
      </c>
      <c r="S174" s="41" t="str">
        <f t="shared" si="14"/>
        <v>S</v>
      </c>
      <c r="T174" s="40">
        <v>13.26</v>
      </c>
      <c r="U174" s="41" t="str">
        <f t="shared" si="15"/>
        <v>S</v>
      </c>
      <c r="V174" s="40">
        <v>21.86</v>
      </c>
      <c r="W174" s="41" t="str">
        <f t="shared" si="16"/>
        <v>S</v>
      </c>
      <c r="X174" s="40">
        <v>15.71</v>
      </c>
      <c r="Y174" s="41" t="str">
        <f t="shared" si="17"/>
        <v>S</v>
      </c>
      <c r="Z174" s="24"/>
    </row>
    <row r="175" spans="1:26" s="42" customFormat="1" ht="18" customHeight="1">
      <c r="A175" s="36">
        <v>171</v>
      </c>
      <c r="B175" s="37" t="s">
        <v>453</v>
      </c>
      <c r="C175" s="37" t="s">
        <v>454</v>
      </c>
      <c r="D175" s="37" t="s">
        <v>450</v>
      </c>
      <c r="E175" s="37" t="s">
        <v>451</v>
      </c>
      <c r="F175" s="37" t="s">
        <v>451</v>
      </c>
      <c r="G175" s="37" t="s">
        <v>452</v>
      </c>
      <c r="H175" s="37">
        <v>501</v>
      </c>
      <c r="I175" s="37" t="s">
        <v>213</v>
      </c>
      <c r="J175" s="39">
        <v>6.9</v>
      </c>
      <c r="K175" s="38">
        <v>1.18</v>
      </c>
      <c r="L175" s="40">
        <v>0.97919999999999996</v>
      </c>
      <c r="M175" s="41" t="str">
        <f t="shared" si="11"/>
        <v>H</v>
      </c>
      <c r="N175" s="40">
        <v>169.27680000000001</v>
      </c>
      <c r="O175" s="41" t="str">
        <f t="shared" si="12"/>
        <v>H</v>
      </c>
      <c r="P175" s="40">
        <v>132.5728</v>
      </c>
      <c r="Q175" s="41" t="str">
        <f t="shared" si="13"/>
        <v>M</v>
      </c>
      <c r="R175" s="40">
        <v>3.3639999999999999</v>
      </c>
      <c r="S175" s="41" t="str">
        <f t="shared" si="14"/>
        <v>S</v>
      </c>
      <c r="T175" s="40">
        <v>15.29</v>
      </c>
      <c r="U175" s="41" t="str">
        <f t="shared" si="15"/>
        <v>S</v>
      </c>
      <c r="V175" s="40">
        <v>26.76</v>
      </c>
      <c r="W175" s="41" t="str">
        <f t="shared" si="16"/>
        <v>S</v>
      </c>
      <c r="X175" s="40">
        <v>15.91</v>
      </c>
      <c r="Y175" s="41" t="str">
        <f t="shared" si="17"/>
        <v>S</v>
      </c>
      <c r="Z175" s="24"/>
    </row>
    <row r="176" spans="1:26" s="42" customFormat="1" ht="18" customHeight="1">
      <c r="A176" s="36">
        <v>172</v>
      </c>
      <c r="B176" s="37" t="s">
        <v>455</v>
      </c>
      <c r="C176" s="37" t="s">
        <v>456</v>
      </c>
      <c r="D176" s="37" t="s">
        <v>457</v>
      </c>
      <c r="E176" s="37"/>
      <c r="F176" s="37" t="s">
        <v>458</v>
      </c>
      <c r="G176" s="37" t="s">
        <v>452</v>
      </c>
      <c r="H176" s="37">
        <v>111</v>
      </c>
      <c r="I176" s="37" t="s">
        <v>213</v>
      </c>
      <c r="J176" s="39">
        <v>6.9</v>
      </c>
      <c r="K176" s="38">
        <v>0.96</v>
      </c>
      <c r="L176" s="40">
        <v>0.96560000000000001</v>
      </c>
      <c r="M176" s="41" t="str">
        <f t="shared" si="11"/>
        <v>H</v>
      </c>
      <c r="N176" s="40">
        <v>164.14720000000003</v>
      </c>
      <c r="O176" s="41" t="str">
        <f t="shared" si="12"/>
        <v>H</v>
      </c>
      <c r="P176" s="40">
        <v>193.77279999999999</v>
      </c>
      <c r="Q176" s="41" t="str">
        <f t="shared" si="13"/>
        <v>H</v>
      </c>
      <c r="R176" s="40">
        <v>1.244</v>
      </c>
      <c r="S176" s="41" t="str">
        <f t="shared" si="14"/>
        <v>S</v>
      </c>
      <c r="T176" s="40">
        <v>14.16</v>
      </c>
      <c r="U176" s="41" t="str">
        <f t="shared" si="15"/>
        <v>S</v>
      </c>
      <c r="V176" s="40">
        <v>26.42</v>
      </c>
      <c r="W176" s="41" t="str">
        <f t="shared" si="16"/>
        <v>S</v>
      </c>
      <c r="X176" s="40">
        <v>15.37</v>
      </c>
      <c r="Y176" s="41" t="str">
        <f t="shared" si="17"/>
        <v>S</v>
      </c>
      <c r="Z176" s="24"/>
    </row>
    <row r="177" spans="1:26" s="42" customFormat="1" ht="18" customHeight="1">
      <c r="A177" s="36">
        <v>173</v>
      </c>
      <c r="B177" s="37" t="s">
        <v>459</v>
      </c>
      <c r="C177" s="37" t="s">
        <v>460</v>
      </c>
      <c r="D177" s="37" t="s">
        <v>461</v>
      </c>
      <c r="E177" s="37"/>
      <c r="F177" s="75" t="s">
        <v>451</v>
      </c>
      <c r="G177" s="37" t="s">
        <v>452</v>
      </c>
      <c r="H177" s="37" t="s">
        <v>462</v>
      </c>
      <c r="I177" s="37" t="s">
        <v>213</v>
      </c>
      <c r="J177" s="76">
        <v>5.0999999999999996</v>
      </c>
      <c r="K177" s="77">
        <v>0.49</v>
      </c>
      <c r="L177" s="40">
        <v>0.88400000000000012</v>
      </c>
      <c r="M177" s="41" t="str">
        <f t="shared" si="11"/>
        <v>H</v>
      </c>
      <c r="N177" s="40">
        <v>200.05440000000002</v>
      </c>
      <c r="O177" s="41" t="str">
        <f t="shared" si="12"/>
        <v>H</v>
      </c>
      <c r="P177" s="78">
        <v>102.48960000000001</v>
      </c>
      <c r="Q177" s="41" t="str">
        <f t="shared" si="13"/>
        <v>M</v>
      </c>
      <c r="R177" s="40">
        <v>5.29</v>
      </c>
      <c r="S177" s="41" t="str">
        <f t="shared" si="14"/>
        <v>S</v>
      </c>
      <c r="T177" s="40">
        <v>9.7579999999999991</v>
      </c>
      <c r="U177" s="41" t="str">
        <f t="shared" si="15"/>
        <v>S</v>
      </c>
      <c r="V177" s="40">
        <v>27.2</v>
      </c>
      <c r="W177" s="41" t="str">
        <f t="shared" si="16"/>
        <v>S</v>
      </c>
      <c r="X177" s="40">
        <v>16.059999999999999</v>
      </c>
      <c r="Y177" s="41" t="str">
        <f t="shared" si="17"/>
        <v>S</v>
      </c>
      <c r="Z177" s="24"/>
    </row>
    <row r="178" spans="1:26" s="42" customFormat="1" ht="18" customHeight="1">
      <c r="A178" s="36">
        <v>174</v>
      </c>
      <c r="B178" s="37" t="s">
        <v>463</v>
      </c>
      <c r="C178" s="37" t="s">
        <v>464</v>
      </c>
      <c r="D178" s="37" t="s">
        <v>450</v>
      </c>
      <c r="E178" s="37" t="s">
        <v>451</v>
      </c>
      <c r="F178" s="37" t="s">
        <v>451</v>
      </c>
      <c r="G178" s="37" t="s">
        <v>452</v>
      </c>
      <c r="H178" s="37" t="s">
        <v>465</v>
      </c>
      <c r="I178" s="37" t="s">
        <v>213</v>
      </c>
      <c r="J178" s="76">
        <v>4.9000000000000004</v>
      </c>
      <c r="K178" s="77">
        <v>0.88</v>
      </c>
      <c r="L178" s="40">
        <v>0.6120000000000001</v>
      </c>
      <c r="M178" s="41" t="str">
        <f t="shared" ref="M178:M213" si="18">IF(L178&gt;0.75,"H",IF(L178&gt;0.5,"M","L"))</f>
        <v>M</v>
      </c>
      <c r="N178" s="40">
        <v>143.62880000000001</v>
      </c>
      <c r="O178" s="41" t="str">
        <f t="shared" ref="O178:O213" si="19">IF(N178&gt;23.2,"H",IF(N178&gt;9.3,"M","L"))</f>
        <v>H</v>
      </c>
      <c r="P178" s="78">
        <v>219.66720000000004</v>
      </c>
      <c r="Q178" s="41" t="str">
        <f t="shared" ref="Q178:Q213" si="20">IF(P178&gt;136,"H",IF(P178&gt;58.4,"M","L"))</f>
        <v>H</v>
      </c>
      <c r="R178" s="40">
        <v>2.9060000000000001</v>
      </c>
      <c r="S178" s="41" t="str">
        <f t="shared" si="14"/>
        <v>S</v>
      </c>
      <c r="T178" s="40">
        <v>12.03</v>
      </c>
      <c r="U178" s="41" t="str">
        <f t="shared" si="15"/>
        <v>S</v>
      </c>
      <c r="V178" s="40">
        <v>25.32</v>
      </c>
      <c r="W178" s="41" t="str">
        <f t="shared" si="16"/>
        <v>S</v>
      </c>
      <c r="X178" s="40">
        <v>16.32</v>
      </c>
      <c r="Y178" s="41" t="str">
        <f t="shared" si="17"/>
        <v>S</v>
      </c>
      <c r="Z178" s="24"/>
    </row>
    <row r="179" spans="1:26" s="42" customFormat="1" ht="18" customHeight="1">
      <c r="A179" s="36">
        <v>175</v>
      </c>
      <c r="B179" s="37" t="s">
        <v>466</v>
      </c>
      <c r="C179" s="37" t="s">
        <v>467</v>
      </c>
      <c r="D179" s="37" t="s">
        <v>450</v>
      </c>
      <c r="E179" s="37" t="s">
        <v>451</v>
      </c>
      <c r="F179" s="37" t="s">
        <v>451</v>
      </c>
      <c r="G179" s="37" t="s">
        <v>452</v>
      </c>
      <c r="H179" s="37">
        <v>485</v>
      </c>
      <c r="I179" s="37" t="s">
        <v>213</v>
      </c>
      <c r="J179" s="76">
        <v>6.3</v>
      </c>
      <c r="K179" s="77">
        <v>0.75</v>
      </c>
      <c r="L179" s="40">
        <v>0.97919999999999996</v>
      </c>
      <c r="M179" s="41" t="str">
        <f t="shared" si="18"/>
        <v>H</v>
      </c>
      <c r="N179" s="40">
        <v>117.98080000000002</v>
      </c>
      <c r="O179" s="41" t="str">
        <f t="shared" si="19"/>
        <v>H</v>
      </c>
      <c r="P179" s="78">
        <v>269.00800000000004</v>
      </c>
      <c r="Q179" s="41" t="str">
        <f t="shared" si="20"/>
        <v>H</v>
      </c>
      <c r="R179" s="40">
        <v>4.8979999999999997</v>
      </c>
      <c r="S179" s="41" t="str">
        <f t="shared" si="14"/>
        <v>S</v>
      </c>
      <c r="T179" s="40">
        <v>10.34</v>
      </c>
      <c r="U179" s="41" t="str">
        <f t="shared" si="15"/>
        <v>S</v>
      </c>
      <c r="V179" s="40">
        <v>26.76</v>
      </c>
      <c r="W179" s="41" t="str">
        <f t="shared" si="16"/>
        <v>S</v>
      </c>
      <c r="X179" s="40">
        <v>15.79</v>
      </c>
      <c r="Y179" s="41" t="str">
        <f t="shared" si="17"/>
        <v>S</v>
      </c>
      <c r="Z179" s="24"/>
    </row>
    <row r="180" spans="1:26" s="42" customFormat="1" ht="18" customHeight="1">
      <c r="A180" s="36">
        <v>176</v>
      </c>
      <c r="B180" s="37" t="s">
        <v>468</v>
      </c>
      <c r="C180" s="37" t="s">
        <v>469</v>
      </c>
      <c r="D180" s="37" t="s">
        <v>461</v>
      </c>
      <c r="E180" s="37" t="s">
        <v>451</v>
      </c>
      <c r="F180" s="37" t="s">
        <v>451</v>
      </c>
      <c r="G180" s="37" t="s">
        <v>452</v>
      </c>
      <c r="H180" s="37" t="s">
        <v>470</v>
      </c>
      <c r="I180" s="37" t="s">
        <v>213</v>
      </c>
      <c r="J180" s="76">
        <v>5.8</v>
      </c>
      <c r="K180" s="77">
        <v>0.32</v>
      </c>
      <c r="L180" s="40">
        <v>0.96560000000000001</v>
      </c>
      <c r="M180" s="41" t="str">
        <f t="shared" si="18"/>
        <v>H</v>
      </c>
      <c r="N180" s="40">
        <v>61.555199999999999</v>
      </c>
      <c r="O180" s="41" t="str">
        <f t="shared" si="19"/>
        <v>H</v>
      </c>
      <c r="P180" s="78">
        <v>97.974400000000017</v>
      </c>
      <c r="Q180" s="41" t="str">
        <f t="shared" si="20"/>
        <v>M</v>
      </c>
      <c r="R180" s="40">
        <v>2.52</v>
      </c>
      <c r="S180" s="41" t="str">
        <f t="shared" si="14"/>
        <v>S</v>
      </c>
      <c r="T180" s="40">
        <v>10.8</v>
      </c>
      <c r="U180" s="41" t="str">
        <f t="shared" si="15"/>
        <v>S</v>
      </c>
      <c r="V180" s="40">
        <v>27.66</v>
      </c>
      <c r="W180" s="41" t="str">
        <f t="shared" si="16"/>
        <v>S</v>
      </c>
      <c r="X180" s="40">
        <v>16.03</v>
      </c>
      <c r="Y180" s="41" t="str">
        <f t="shared" si="17"/>
        <v>S</v>
      </c>
      <c r="Z180" s="24"/>
    </row>
    <row r="181" spans="1:26" s="42" customFormat="1" ht="18" customHeight="1">
      <c r="A181" s="36">
        <v>177</v>
      </c>
      <c r="B181" s="37" t="s">
        <v>471</v>
      </c>
      <c r="C181" s="37" t="s">
        <v>472</v>
      </c>
      <c r="D181" s="37" t="s">
        <v>450</v>
      </c>
      <c r="E181" s="37" t="s">
        <v>451</v>
      </c>
      <c r="F181" s="37" t="s">
        <v>451</v>
      </c>
      <c r="G181" s="37" t="s">
        <v>452</v>
      </c>
      <c r="H181" s="37">
        <v>365</v>
      </c>
      <c r="I181" s="37" t="s">
        <v>213</v>
      </c>
      <c r="J181" s="76">
        <v>6.2</v>
      </c>
      <c r="K181" s="77">
        <v>0.21</v>
      </c>
      <c r="L181" s="40">
        <v>0.97919999999999996</v>
      </c>
      <c r="M181" s="41" t="str">
        <f t="shared" si="18"/>
        <v>H</v>
      </c>
      <c r="N181" s="40">
        <v>66.68480000000001</v>
      </c>
      <c r="O181" s="41" t="str">
        <f t="shared" si="19"/>
        <v>H</v>
      </c>
      <c r="P181" s="78">
        <v>154.60480000000001</v>
      </c>
      <c r="Q181" s="41" t="str">
        <f t="shared" si="20"/>
        <v>H</v>
      </c>
      <c r="R181" s="40">
        <v>2.6179999999999999</v>
      </c>
      <c r="S181" s="41" t="str">
        <f t="shared" si="14"/>
        <v>S</v>
      </c>
      <c r="T181" s="40">
        <v>14.19</v>
      </c>
      <c r="U181" s="41" t="str">
        <f t="shared" si="15"/>
        <v>S</v>
      </c>
      <c r="V181" s="40">
        <v>27.44</v>
      </c>
      <c r="W181" s="41" t="str">
        <f t="shared" si="16"/>
        <v>S</v>
      </c>
      <c r="X181" s="40">
        <v>15.82</v>
      </c>
      <c r="Y181" s="41" t="str">
        <f t="shared" si="17"/>
        <v>S</v>
      </c>
      <c r="Z181" s="24"/>
    </row>
    <row r="182" spans="1:26" s="42" customFormat="1" ht="18" customHeight="1">
      <c r="A182" s="36">
        <v>178</v>
      </c>
      <c r="B182" s="37" t="s">
        <v>473</v>
      </c>
      <c r="C182" s="37" t="s">
        <v>474</v>
      </c>
      <c r="D182" s="37" t="s">
        <v>450</v>
      </c>
      <c r="E182" s="37" t="s">
        <v>451</v>
      </c>
      <c r="F182" s="37" t="s">
        <v>451</v>
      </c>
      <c r="G182" s="37" t="s">
        <v>452</v>
      </c>
      <c r="H182" s="37">
        <v>88</v>
      </c>
      <c r="I182" s="37" t="s">
        <v>213</v>
      </c>
      <c r="J182" s="39">
        <v>6.7</v>
      </c>
      <c r="K182" s="38">
        <v>0.41</v>
      </c>
      <c r="L182" s="40">
        <v>0.97919999999999996</v>
      </c>
      <c r="M182" s="41" t="str">
        <f t="shared" si="18"/>
        <v>H</v>
      </c>
      <c r="N182" s="40">
        <v>76.944000000000003</v>
      </c>
      <c r="O182" s="41" t="str">
        <f t="shared" si="19"/>
        <v>H</v>
      </c>
      <c r="P182" s="40">
        <v>152.37440000000001</v>
      </c>
      <c r="Q182" s="41" t="str">
        <f t="shared" si="20"/>
        <v>H</v>
      </c>
      <c r="R182" s="40">
        <v>1.1499999999999999</v>
      </c>
      <c r="S182" s="41" t="str">
        <f t="shared" si="14"/>
        <v>S</v>
      </c>
      <c r="T182" s="40">
        <v>10.96</v>
      </c>
      <c r="U182" s="41" t="str">
        <f t="shared" si="15"/>
        <v>S</v>
      </c>
      <c r="V182" s="40">
        <v>27.58</v>
      </c>
      <c r="W182" s="41" t="str">
        <f t="shared" si="16"/>
        <v>S</v>
      </c>
      <c r="X182" s="40">
        <v>15.67</v>
      </c>
      <c r="Y182" s="41" t="str">
        <f t="shared" si="17"/>
        <v>S</v>
      </c>
      <c r="Z182" s="24"/>
    </row>
    <row r="183" spans="1:26" s="42" customFormat="1" ht="18" customHeight="1">
      <c r="A183" s="36">
        <v>179</v>
      </c>
      <c r="B183" s="37" t="s">
        <v>475</v>
      </c>
      <c r="C183" s="37" t="s">
        <v>476</v>
      </c>
      <c r="D183" s="37" t="s">
        <v>450</v>
      </c>
      <c r="E183" s="37" t="s">
        <v>451</v>
      </c>
      <c r="F183" s="37" t="s">
        <v>451</v>
      </c>
      <c r="G183" s="37" t="s">
        <v>452</v>
      </c>
      <c r="H183" s="37">
        <v>284</v>
      </c>
      <c r="I183" s="37" t="s">
        <v>213</v>
      </c>
      <c r="J183" s="39">
        <v>6.8</v>
      </c>
      <c r="K183" s="38">
        <v>0.28999999999999998</v>
      </c>
      <c r="L183" s="40">
        <v>0.99280000000000013</v>
      </c>
      <c r="M183" s="41" t="str">
        <f t="shared" si="18"/>
        <v>H</v>
      </c>
      <c r="N183" s="40">
        <v>123.1104</v>
      </c>
      <c r="O183" s="41" t="str">
        <f t="shared" si="19"/>
        <v>H</v>
      </c>
      <c r="P183" s="40">
        <v>70.067200000000014</v>
      </c>
      <c r="Q183" s="41" t="str">
        <f t="shared" si="20"/>
        <v>M</v>
      </c>
      <c r="R183" s="40">
        <v>2.7360000000000002</v>
      </c>
      <c r="S183" s="41" t="str">
        <f t="shared" si="14"/>
        <v>S</v>
      </c>
      <c r="T183" s="40">
        <v>13.34</v>
      </c>
      <c r="U183" s="41" t="str">
        <f t="shared" si="15"/>
        <v>S</v>
      </c>
      <c r="V183" s="40">
        <v>28.38</v>
      </c>
      <c r="W183" s="41" t="str">
        <f t="shared" si="16"/>
        <v>S</v>
      </c>
      <c r="X183" s="40">
        <v>15.82</v>
      </c>
      <c r="Y183" s="41" t="str">
        <f t="shared" si="17"/>
        <v>S</v>
      </c>
      <c r="Z183" s="24"/>
    </row>
    <row r="184" spans="1:26" s="42" customFormat="1" ht="18" customHeight="1">
      <c r="A184" s="36">
        <v>180</v>
      </c>
      <c r="B184" s="37" t="s">
        <v>477</v>
      </c>
      <c r="C184" s="37" t="s">
        <v>478</v>
      </c>
      <c r="D184" s="37" t="s">
        <v>450</v>
      </c>
      <c r="E184" s="37" t="s">
        <v>451</v>
      </c>
      <c r="F184" s="37" t="s">
        <v>451</v>
      </c>
      <c r="G184" s="37" t="s">
        <v>452</v>
      </c>
      <c r="H184" s="37">
        <v>570</v>
      </c>
      <c r="I184" s="37" t="s">
        <v>213</v>
      </c>
      <c r="J184" s="39">
        <v>5.7</v>
      </c>
      <c r="K184" s="38">
        <v>0.23</v>
      </c>
      <c r="L184" s="40">
        <v>0.96560000000000001</v>
      </c>
      <c r="M184" s="41" t="str">
        <f t="shared" si="18"/>
        <v>H</v>
      </c>
      <c r="N184" s="40">
        <v>82.073600000000013</v>
      </c>
      <c r="O184" s="41" t="str">
        <f t="shared" si="19"/>
        <v>H</v>
      </c>
      <c r="P184" s="40">
        <v>72.188800000000001</v>
      </c>
      <c r="Q184" s="41" t="str">
        <f t="shared" si="20"/>
        <v>M</v>
      </c>
      <c r="R184" s="40">
        <v>2.2440000000000002</v>
      </c>
      <c r="S184" s="41" t="str">
        <f t="shared" si="14"/>
        <v>S</v>
      </c>
      <c r="T184" s="40">
        <v>14.05</v>
      </c>
      <c r="U184" s="41" t="str">
        <f t="shared" si="15"/>
        <v>S</v>
      </c>
      <c r="V184" s="40">
        <v>26.76</v>
      </c>
      <c r="W184" s="41" t="str">
        <f t="shared" si="16"/>
        <v>S</v>
      </c>
      <c r="X184" s="40">
        <v>15.84</v>
      </c>
      <c r="Y184" s="41" t="str">
        <f t="shared" si="17"/>
        <v>S</v>
      </c>
      <c r="Z184" s="24"/>
    </row>
    <row r="185" spans="1:26" s="42" customFormat="1" ht="18" customHeight="1">
      <c r="A185" s="36">
        <v>181</v>
      </c>
      <c r="B185" s="37" t="s">
        <v>479</v>
      </c>
      <c r="C185" s="37" t="s">
        <v>480</v>
      </c>
      <c r="D185" s="37" t="s">
        <v>450</v>
      </c>
      <c r="E185" s="37" t="s">
        <v>451</v>
      </c>
      <c r="F185" s="37" t="s">
        <v>451</v>
      </c>
      <c r="G185" s="37" t="s">
        <v>452</v>
      </c>
      <c r="H185" s="37">
        <v>321</v>
      </c>
      <c r="I185" s="37" t="s">
        <v>213</v>
      </c>
      <c r="J185" s="39">
        <v>6.9</v>
      </c>
      <c r="K185" s="38">
        <v>0.79</v>
      </c>
      <c r="L185" s="40">
        <v>0.96560000000000001</v>
      </c>
      <c r="M185" s="41" t="str">
        <f t="shared" si="18"/>
        <v>H</v>
      </c>
      <c r="N185" s="40">
        <v>241.09120000000001</v>
      </c>
      <c r="O185" s="41" t="str">
        <f t="shared" si="19"/>
        <v>H</v>
      </c>
      <c r="P185" s="40">
        <v>43.030400000000007</v>
      </c>
      <c r="Q185" s="41" t="str">
        <f t="shared" si="20"/>
        <v>L</v>
      </c>
      <c r="R185" s="40">
        <v>0.92200000000000004</v>
      </c>
      <c r="S185" s="41" t="str">
        <f t="shared" si="14"/>
        <v>S</v>
      </c>
      <c r="T185" s="40">
        <v>15.72</v>
      </c>
      <c r="U185" s="41" t="str">
        <f t="shared" si="15"/>
        <v>S</v>
      </c>
      <c r="V185" s="40">
        <v>32.56</v>
      </c>
      <c r="W185" s="41" t="str">
        <f t="shared" si="16"/>
        <v>S</v>
      </c>
      <c r="X185" s="40">
        <v>15.67</v>
      </c>
      <c r="Y185" s="41" t="str">
        <f t="shared" si="17"/>
        <v>S</v>
      </c>
      <c r="Z185" s="24"/>
    </row>
    <row r="186" spans="1:26" s="42" customFormat="1" ht="18" customHeight="1">
      <c r="A186" s="36">
        <v>182</v>
      </c>
      <c r="B186" s="37" t="s">
        <v>481</v>
      </c>
      <c r="C186" s="37" t="s">
        <v>482</v>
      </c>
      <c r="D186" s="37" t="s">
        <v>450</v>
      </c>
      <c r="E186" s="37" t="s">
        <v>451</v>
      </c>
      <c r="F186" s="37" t="s">
        <v>451</v>
      </c>
      <c r="G186" s="37" t="s">
        <v>452</v>
      </c>
      <c r="H186" s="37">
        <v>48</v>
      </c>
      <c r="I186" s="37" t="s">
        <v>213</v>
      </c>
      <c r="J186" s="39">
        <v>7.2</v>
      </c>
      <c r="K186" s="38">
        <v>0.97</v>
      </c>
      <c r="L186" s="40">
        <v>0.97919999999999996</v>
      </c>
      <c r="M186" s="41" t="str">
        <f t="shared" si="18"/>
        <v>H</v>
      </c>
      <c r="N186" s="40">
        <v>159.01760000000002</v>
      </c>
      <c r="O186" s="41" t="str">
        <f t="shared" si="19"/>
        <v>H</v>
      </c>
      <c r="P186" s="40">
        <v>213.84640000000002</v>
      </c>
      <c r="Q186" s="41" t="str">
        <f t="shared" si="20"/>
        <v>H</v>
      </c>
      <c r="R186" s="40">
        <v>4.8860000000000001</v>
      </c>
      <c r="S186" s="41" t="str">
        <f t="shared" si="14"/>
        <v>S</v>
      </c>
      <c r="T186" s="40">
        <v>15.68</v>
      </c>
      <c r="U186" s="41" t="str">
        <f t="shared" si="15"/>
        <v>S</v>
      </c>
      <c r="V186" s="40">
        <v>26.72</v>
      </c>
      <c r="W186" s="41" t="str">
        <f t="shared" si="16"/>
        <v>S</v>
      </c>
      <c r="X186" s="40">
        <v>11.96</v>
      </c>
      <c r="Y186" s="41" t="str">
        <f t="shared" si="17"/>
        <v>S</v>
      </c>
      <c r="Z186" s="24"/>
    </row>
    <row r="187" spans="1:26" s="42" customFormat="1" ht="18" customHeight="1">
      <c r="A187" s="36">
        <v>183</v>
      </c>
      <c r="B187" s="37" t="s">
        <v>483</v>
      </c>
      <c r="C187" s="37" t="s">
        <v>484</v>
      </c>
      <c r="D187" s="37" t="s">
        <v>450</v>
      </c>
      <c r="E187" s="37" t="s">
        <v>451</v>
      </c>
      <c r="F187" s="37" t="s">
        <v>451</v>
      </c>
      <c r="G187" s="37" t="s">
        <v>452</v>
      </c>
      <c r="H187" s="37">
        <v>525</v>
      </c>
      <c r="I187" s="37" t="s">
        <v>213</v>
      </c>
      <c r="J187" s="39">
        <v>6.1</v>
      </c>
      <c r="K187" s="38">
        <v>0.26</v>
      </c>
      <c r="L187" s="40">
        <v>0.95200000000000007</v>
      </c>
      <c r="M187" s="41" t="str">
        <f t="shared" si="18"/>
        <v>H</v>
      </c>
      <c r="N187" s="40">
        <v>27.699840000000002</v>
      </c>
      <c r="O187" s="41" t="str">
        <f t="shared" si="19"/>
        <v>H</v>
      </c>
      <c r="P187" s="40">
        <v>116.7968</v>
      </c>
      <c r="Q187" s="41" t="str">
        <f t="shared" si="20"/>
        <v>M</v>
      </c>
      <c r="R187" s="40">
        <v>4.9139999999999997</v>
      </c>
      <c r="S187" s="41" t="str">
        <f t="shared" si="14"/>
        <v>S</v>
      </c>
      <c r="T187" s="40">
        <v>15.51</v>
      </c>
      <c r="U187" s="41" t="str">
        <f t="shared" si="15"/>
        <v>S</v>
      </c>
      <c r="V187" s="40">
        <v>19.43</v>
      </c>
      <c r="W187" s="41" t="str">
        <f t="shared" si="16"/>
        <v>S</v>
      </c>
      <c r="X187" s="40">
        <v>15.76</v>
      </c>
      <c r="Y187" s="41" t="str">
        <f t="shared" si="17"/>
        <v>S</v>
      </c>
      <c r="Z187" s="24"/>
    </row>
    <row r="188" spans="1:26" s="42" customFormat="1" ht="18" customHeight="1">
      <c r="A188" s="36">
        <v>184</v>
      </c>
      <c r="B188" s="37" t="s">
        <v>485</v>
      </c>
      <c r="C188" s="37" t="s">
        <v>484</v>
      </c>
      <c r="D188" s="37" t="s">
        <v>450</v>
      </c>
      <c r="E188" s="37" t="s">
        <v>451</v>
      </c>
      <c r="F188" s="37" t="s">
        <v>451</v>
      </c>
      <c r="G188" s="37" t="s">
        <v>452</v>
      </c>
      <c r="H188" s="37">
        <v>578</v>
      </c>
      <c r="I188" s="37" t="s">
        <v>213</v>
      </c>
      <c r="J188" s="39">
        <v>6.9</v>
      </c>
      <c r="K188" s="38">
        <v>0.77</v>
      </c>
      <c r="L188" s="40">
        <v>0.81600000000000006</v>
      </c>
      <c r="M188" s="41" t="str">
        <f t="shared" si="18"/>
        <v>H</v>
      </c>
      <c r="N188" s="40">
        <v>82.073600000000013</v>
      </c>
      <c r="O188" s="41" t="str">
        <f t="shared" si="19"/>
        <v>H</v>
      </c>
      <c r="P188" s="40">
        <v>45.043199999999999</v>
      </c>
      <c r="Q188" s="41" t="str">
        <f t="shared" si="20"/>
        <v>L</v>
      </c>
      <c r="R188" s="40">
        <v>5.1020000000000003</v>
      </c>
      <c r="S188" s="41" t="str">
        <f t="shared" si="14"/>
        <v>S</v>
      </c>
      <c r="T188" s="40">
        <v>17.350000000000001</v>
      </c>
      <c r="U188" s="41" t="str">
        <f t="shared" si="15"/>
        <v>S</v>
      </c>
      <c r="V188" s="40">
        <v>23.28</v>
      </c>
      <c r="W188" s="41" t="str">
        <f t="shared" si="16"/>
        <v>S</v>
      </c>
      <c r="X188" s="40">
        <v>15.5</v>
      </c>
      <c r="Y188" s="41" t="str">
        <f t="shared" si="17"/>
        <v>S</v>
      </c>
      <c r="Z188" s="24"/>
    </row>
    <row r="189" spans="1:26" s="42" customFormat="1" ht="18" customHeight="1">
      <c r="A189" s="36">
        <v>185</v>
      </c>
      <c r="B189" s="37" t="s">
        <v>486</v>
      </c>
      <c r="C189" s="37" t="s">
        <v>487</v>
      </c>
      <c r="D189" s="37" t="s">
        <v>450</v>
      </c>
      <c r="E189" s="37" t="s">
        <v>451</v>
      </c>
      <c r="F189" s="37" t="s">
        <v>451</v>
      </c>
      <c r="G189" s="37" t="s">
        <v>452</v>
      </c>
      <c r="H189" s="37">
        <v>288</v>
      </c>
      <c r="I189" s="37" t="s">
        <v>213</v>
      </c>
      <c r="J189" s="39">
        <v>5.2</v>
      </c>
      <c r="K189" s="38">
        <v>0.24</v>
      </c>
      <c r="L189" s="40">
        <v>0.68</v>
      </c>
      <c r="M189" s="41" t="str">
        <f t="shared" si="18"/>
        <v>M</v>
      </c>
      <c r="N189" s="40">
        <v>42.575680000000006</v>
      </c>
      <c r="O189" s="41" t="str">
        <f t="shared" si="19"/>
        <v>H</v>
      </c>
      <c r="P189" s="40">
        <v>55.216000000000008</v>
      </c>
      <c r="Q189" s="41" t="str">
        <f t="shared" si="20"/>
        <v>L</v>
      </c>
      <c r="R189" s="40">
        <v>1.492</v>
      </c>
      <c r="S189" s="41" t="str">
        <f t="shared" si="14"/>
        <v>S</v>
      </c>
      <c r="T189" s="40">
        <v>11.59</v>
      </c>
      <c r="U189" s="41" t="str">
        <f t="shared" si="15"/>
        <v>S</v>
      </c>
      <c r="V189" s="40">
        <v>20.34</v>
      </c>
      <c r="W189" s="41" t="str">
        <f t="shared" si="16"/>
        <v>S</v>
      </c>
      <c r="X189" s="40">
        <v>15.94</v>
      </c>
      <c r="Y189" s="41" t="str">
        <f t="shared" si="17"/>
        <v>S</v>
      </c>
      <c r="Z189" s="24"/>
    </row>
    <row r="190" spans="1:26" s="42" customFormat="1" ht="18" customHeight="1">
      <c r="A190" s="36">
        <v>186</v>
      </c>
      <c r="B190" s="37" t="s">
        <v>488</v>
      </c>
      <c r="C190" s="37" t="s">
        <v>454</v>
      </c>
      <c r="D190" s="37" t="s">
        <v>450</v>
      </c>
      <c r="E190" s="37" t="s">
        <v>451</v>
      </c>
      <c r="F190" s="37" t="s">
        <v>451</v>
      </c>
      <c r="G190" s="37" t="s">
        <v>452</v>
      </c>
      <c r="H190" s="37">
        <v>310</v>
      </c>
      <c r="I190" s="37" t="s">
        <v>213</v>
      </c>
      <c r="J190" s="39">
        <v>6.7</v>
      </c>
      <c r="K190" s="38">
        <v>0.35</v>
      </c>
      <c r="L190" s="40">
        <v>0.95200000000000007</v>
      </c>
      <c r="M190" s="41" t="str">
        <f t="shared" si="18"/>
        <v>H</v>
      </c>
      <c r="N190" s="40">
        <v>112.85120000000001</v>
      </c>
      <c r="O190" s="41" t="str">
        <f t="shared" si="19"/>
        <v>H</v>
      </c>
      <c r="P190" s="40">
        <v>43.139200000000002</v>
      </c>
      <c r="Q190" s="41" t="str">
        <f t="shared" si="20"/>
        <v>L</v>
      </c>
      <c r="R190" s="40">
        <v>2.2719999999999998</v>
      </c>
      <c r="S190" s="41" t="str">
        <f t="shared" si="14"/>
        <v>S</v>
      </c>
      <c r="T190" s="40">
        <v>12.17</v>
      </c>
      <c r="U190" s="41" t="str">
        <f t="shared" si="15"/>
        <v>S</v>
      </c>
      <c r="V190" s="40">
        <v>24.8</v>
      </c>
      <c r="W190" s="41" t="str">
        <f t="shared" si="16"/>
        <v>S</v>
      </c>
      <c r="X190" s="40">
        <v>15.46</v>
      </c>
      <c r="Y190" s="41" t="str">
        <f t="shared" si="17"/>
        <v>S</v>
      </c>
      <c r="Z190" s="24"/>
    </row>
    <row r="191" spans="1:26" s="42" customFormat="1" ht="18" customHeight="1">
      <c r="A191" s="36">
        <v>187</v>
      </c>
      <c r="B191" s="37" t="s">
        <v>489</v>
      </c>
      <c r="C191" s="37" t="s">
        <v>490</v>
      </c>
      <c r="D191" s="37" t="s">
        <v>450</v>
      </c>
      <c r="E191" s="37" t="s">
        <v>451</v>
      </c>
      <c r="F191" s="37" t="s">
        <v>451</v>
      </c>
      <c r="G191" s="37" t="s">
        <v>452</v>
      </c>
      <c r="H191" s="37">
        <v>811</v>
      </c>
      <c r="I191" s="37" t="s">
        <v>213</v>
      </c>
      <c r="J191" s="39">
        <v>6.6</v>
      </c>
      <c r="K191" s="38">
        <v>0.36</v>
      </c>
      <c r="L191" s="40">
        <v>0.97919999999999996</v>
      </c>
      <c r="M191" s="41" t="str">
        <f t="shared" si="18"/>
        <v>H</v>
      </c>
      <c r="N191" s="40">
        <v>82.073600000000013</v>
      </c>
      <c r="O191" s="41" t="str">
        <f t="shared" si="19"/>
        <v>H</v>
      </c>
      <c r="P191" s="40">
        <v>40.800000000000004</v>
      </c>
      <c r="Q191" s="41" t="str">
        <f t="shared" si="20"/>
        <v>L</v>
      </c>
      <c r="R191" s="40">
        <v>1.8839999999999999</v>
      </c>
      <c r="S191" s="41" t="str">
        <f t="shared" si="14"/>
        <v>S</v>
      </c>
      <c r="T191" s="40">
        <v>9.5559999999999992</v>
      </c>
      <c r="U191" s="41" t="str">
        <f t="shared" si="15"/>
        <v>S</v>
      </c>
      <c r="V191" s="40">
        <v>30.38</v>
      </c>
      <c r="W191" s="41" t="str">
        <f t="shared" si="16"/>
        <v>S</v>
      </c>
      <c r="X191" s="40">
        <v>15.75</v>
      </c>
      <c r="Y191" s="41" t="str">
        <f t="shared" si="17"/>
        <v>S</v>
      </c>
      <c r="Z191" s="24"/>
    </row>
    <row r="192" spans="1:26" s="42" customFormat="1" ht="18" customHeight="1">
      <c r="A192" s="36">
        <v>188</v>
      </c>
      <c r="B192" s="37" t="s">
        <v>491</v>
      </c>
      <c r="C192" s="37" t="s">
        <v>487</v>
      </c>
      <c r="D192" s="37" t="s">
        <v>450</v>
      </c>
      <c r="E192" s="37" t="s">
        <v>451</v>
      </c>
      <c r="F192" s="37" t="s">
        <v>451</v>
      </c>
      <c r="G192" s="37" t="s">
        <v>452</v>
      </c>
      <c r="H192" s="37">
        <v>145</v>
      </c>
      <c r="I192" s="37" t="s">
        <v>213</v>
      </c>
      <c r="J192" s="39">
        <v>5.6</v>
      </c>
      <c r="K192" s="38">
        <v>0.37</v>
      </c>
      <c r="L192" s="40">
        <v>0.95200000000000007</v>
      </c>
      <c r="M192" s="41" t="str">
        <f t="shared" si="18"/>
        <v>H</v>
      </c>
      <c r="N192" s="40">
        <v>138.49920000000003</v>
      </c>
      <c r="O192" s="41" t="str">
        <f t="shared" si="19"/>
        <v>H</v>
      </c>
      <c r="P192" s="40">
        <v>73.657600000000002</v>
      </c>
      <c r="Q192" s="41" t="str">
        <f t="shared" si="20"/>
        <v>M</v>
      </c>
      <c r="R192" s="40">
        <v>2.254</v>
      </c>
      <c r="S192" s="41" t="str">
        <f t="shared" si="14"/>
        <v>S</v>
      </c>
      <c r="T192" s="40">
        <v>15.33</v>
      </c>
      <c r="U192" s="41" t="str">
        <f t="shared" si="15"/>
        <v>S</v>
      </c>
      <c r="V192" s="40">
        <v>28.8</v>
      </c>
      <c r="W192" s="41" t="str">
        <f t="shared" si="16"/>
        <v>S</v>
      </c>
      <c r="X192" s="40">
        <v>15.77</v>
      </c>
      <c r="Y192" s="41" t="str">
        <f t="shared" si="17"/>
        <v>S</v>
      </c>
      <c r="Z192" s="24"/>
    </row>
    <row r="193" spans="1:26" s="42" customFormat="1" ht="18" customHeight="1">
      <c r="A193" s="36">
        <v>189</v>
      </c>
      <c r="B193" s="37" t="s">
        <v>492</v>
      </c>
      <c r="C193" s="37" t="s">
        <v>493</v>
      </c>
      <c r="D193" s="37" t="s">
        <v>494</v>
      </c>
      <c r="E193" s="37" t="s">
        <v>451</v>
      </c>
      <c r="F193" s="37" t="s">
        <v>451</v>
      </c>
      <c r="G193" s="37" t="s">
        <v>452</v>
      </c>
      <c r="H193" s="37" t="s">
        <v>495</v>
      </c>
      <c r="I193" s="37" t="s">
        <v>213</v>
      </c>
      <c r="J193" s="39">
        <v>5.0999999999999996</v>
      </c>
      <c r="K193" s="38">
        <v>0.17</v>
      </c>
      <c r="L193" s="40">
        <v>0.97919999999999996</v>
      </c>
      <c r="M193" s="41" t="str">
        <f t="shared" si="18"/>
        <v>H</v>
      </c>
      <c r="N193" s="40">
        <v>92.332800000000006</v>
      </c>
      <c r="O193" s="41" t="str">
        <f t="shared" si="19"/>
        <v>H</v>
      </c>
      <c r="P193" s="40">
        <v>96.016000000000005</v>
      </c>
      <c r="Q193" s="41" t="str">
        <f t="shared" si="20"/>
        <v>M</v>
      </c>
      <c r="R193" s="40">
        <v>2.6360000000000001</v>
      </c>
      <c r="S193" s="41" t="str">
        <f t="shared" si="14"/>
        <v>S</v>
      </c>
      <c r="T193" s="40">
        <v>9.7940000000000005</v>
      </c>
      <c r="U193" s="41" t="str">
        <f t="shared" si="15"/>
        <v>S</v>
      </c>
      <c r="V193" s="40">
        <v>29.12</v>
      </c>
      <c r="W193" s="41" t="str">
        <f t="shared" si="16"/>
        <v>S</v>
      </c>
      <c r="X193" s="40">
        <v>15.95</v>
      </c>
      <c r="Y193" s="41" t="str">
        <f t="shared" si="17"/>
        <v>S</v>
      </c>
      <c r="Z193" s="24"/>
    </row>
    <row r="194" spans="1:26" s="42" customFormat="1" ht="18" customHeight="1">
      <c r="A194" s="36">
        <v>190</v>
      </c>
      <c r="B194" s="37" t="s">
        <v>496</v>
      </c>
      <c r="C194" s="37" t="s">
        <v>497</v>
      </c>
      <c r="D194" s="37" t="s">
        <v>450</v>
      </c>
      <c r="E194" s="37" t="s">
        <v>451</v>
      </c>
      <c r="F194" s="37" t="s">
        <v>451</v>
      </c>
      <c r="G194" s="37" t="s">
        <v>452</v>
      </c>
      <c r="H194" s="37">
        <v>28</v>
      </c>
      <c r="I194" s="37" t="s">
        <v>213</v>
      </c>
      <c r="J194" s="39">
        <v>6.4</v>
      </c>
      <c r="K194" s="38">
        <v>0.23</v>
      </c>
      <c r="L194" s="40">
        <v>0.97919999999999996</v>
      </c>
      <c r="M194" s="41" t="str">
        <f t="shared" si="18"/>
        <v>H</v>
      </c>
      <c r="N194" s="40">
        <v>51.296000000000006</v>
      </c>
      <c r="O194" s="41" t="str">
        <f t="shared" si="19"/>
        <v>H</v>
      </c>
      <c r="P194" s="40">
        <v>62.995200000000004</v>
      </c>
      <c r="Q194" s="41" t="str">
        <f t="shared" si="20"/>
        <v>M</v>
      </c>
      <c r="R194" s="40">
        <v>1.1919999999999999</v>
      </c>
      <c r="S194" s="41" t="str">
        <f t="shared" si="14"/>
        <v>S</v>
      </c>
      <c r="T194" s="40">
        <v>13.9</v>
      </c>
      <c r="U194" s="41" t="str">
        <f t="shared" si="15"/>
        <v>S</v>
      </c>
      <c r="V194" s="40">
        <v>25.98</v>
      </c>
      <c r="W194" s="41" t="str">
        <f t="shared" si="16"/>
        <v>S</v>
      </c>
      <c r="X194" s="40">
        <v>15.5</v>
      </c>
      <c r="Y194" s="41" t="str">
        <f t="shared" si="17"/>
        <v>S</v>
      </c>
      <c r="Z194" s="24"/>
    </row>
    <row r="195" spans="1:26" s="42" customFormat="1" ht="18" customHeight="1">
      <c r="A195" s="36">
        <v>191</v>
      </c>
      <c r="B195" s="37" t="s">
        <v>498</v>
      </c>
      <c r="C195" s="37" t="s">
        <v>499</v>
      </c>
      <c r="D195" s="37" t="s">
        <v>450</v>
      </c>
      <c r="E195" s="37" t="s">
        <v>451</v>
      </c>
      <c r="F195" s="37" t="s">
        <v>451</v>
      </c>
      <c r="G195" s="37" t="s">
        <v>452</v>
      </c>
      <c r="H195" s="37">
        <v>237</v>
      </c>
      <c r="I195" s="37" t="s">
        <v>213</v>
      </c>
      <c r="J195" s="39">
        <v>5.7</v>
      </c>
      <c r="K195" s="38">
        <v>0.38</v>
      </c>
      <c r="L195" s="40">
        <v>0.81600000000000006</v>
      </c>
      <c r="M195" s="41" t="str">
        <f t="shared" si="18"/>
        <v>H</v>
      </c>
      <c r="N195" s="40">
        <v>112.85120000000001</v>
      </c>
      <c r="O195" s="41" t="str">
        <f t="shared" si="19"/>
        <v>H</v>
      </c>
      <c r="P195" s="40">
        <v>68.598399999999998</v>
      </c>
      <c r="Q195" s="41" t="str">
        <f t="shared" si="20"/>
        <v>M</v>
      </c>
      <c r="R195" s="40">
        <v>5.0679999999999996</v>
      </c>
      <c r="S195" s="41" t="str">
        <f t="shared" si="14"/>
        <v>S</v>
      </c>
      <c r="T195" s="40">
        <v>14.85</v>
      </c>
      <c r="U195" s="41" t="str">
        <f t="shared" si="15"/>
        <v>S</v>
      </c>
      <c r="V195" s="40">
        <v>31.86</v>
      </c>
      <c r="W195" s="41" t="str">
        <f t="shared" si="16"/>
        <v>S</v>
      </c>
      <c r="X195" s="40">
        <v>16.149999999999999</v>
      </c>
      <c r="Y195" s="41" t="str">
        <f t="shared" si="17"/>
        <v>S</v>
      </c>
      <c r="Z195" s="24"/>
    </row>
    <row r="196" spans="1:26" s="42" customFormat="1" ht="18" customHeight="1">
      <c r="A196" s="36">
        <v>192</v>
      </c>
      <c r="B196" s="37" t="s">
        <v>500</v>
      </c>
      <c r="C196" s="37" t="s">
        <v>501</v>
      </c>
      <c r="D196" s="37" t="s">
        <v>461</v>
      </c>
      <c r="E196" s="37" t="s">
        <v>451</v>
      </c>
      <c r="F196" s="37" t="s">
        <v>451</v>
      </c>
      <c r="G196" s="37" t="s">
        <v>452</v>
      </c>
      <c r="H196" s="37" t="s">
        <v>502</v>
      </c>
      <c r="I196" s="37" t="s">
        <v>213</v>
      </c>
      <c r="J196" s="39">
        <v>5.8</v>
      </c>
      <c r="K196" s="38">
        <v>0.34</v>
      </c>
      <c r="L196" s="40">
        <v>0.96560000000000001</v>
      </c>
      <c r="M196" s="41" t="str">
        <f t="shared" si="18"/>
        <v>H</v>
      </c>
      <c r="N196" s="40">
        <v>82.073600000000013</v>
      </c>
      <c r="O196" s="41" t="str">
        <f t="shared" si="19"/>
        <v>H</v>
      </c>
      <c r="P196" s="40">
        <v>104.5568</v>
      </c>
      <c r="Q196" s="41" t="str">
        <f t="shared" si="20"/>
        <v>M</v>
      </c>
      <c r="R196" s="40">
        <v>4.7320000000000002</v>
      </c>
      <c r="S196" s="41" t="str">
        <f t="shared" si="14"/>
        <v>S</v>
      </c>
      <c r="T196" s="40">
        <v>12.47</v>
      </c>
      <c r="U196" s="41" t="str">
        <f t="shared" si="15"/>
        <v>S</v>
      </c>
      <c r="V196" s="40">
        <v>29.62</v>
      </c>
      <c r="W196" s="41" t="str">
        <f t="shared" si="16"/>
        <v>S</v>
      </c>
      <c r="X196" s="40">
        <v>15.87</v>
      </c>
      <c r="Y196" s="41" t="str">
        <f t="shared" si="17"/>
        <v>S</v>
      </c>
      <c r="Z196" s="24"/>
    </row>
    <row r="197" spans="1:26" s="42" customFormat="1" ht="18" customHeight="1">
      <c r="A197" s="36">
        <v>193</v>
      </c>
      <c r="B197" s="37" t="s">
        <v>503</v>
      </c>
      <c r="C197" s="37" t="s">
        <v>504</v>
      </c>
      <c r="D197" s="37" t="s">
        <v>450</v>
      </c>
      <c r="E197" s="37" t="s">
        <v>451</v>
      </c>
      <c r="F197" s="37" t="s">
        <v>451</v>
      </c>
      <c r="G197" s="37" t="s">
        <v>452</v>
      </c>
      <c r="H197" s="37">
        <v>289</v>
      </c>
      <c r="I197" s="37" t="s">
        <v>213</v>
      </c>
      <c r="J197" s="39">
        <v>6.8</v>
      </c>
      <c r="K197" s="38">
        <v>0.73</v>
      </c>
      <c r="L197" s="40">
        <v>0.96560000000000001</v>
      </c>
      <c r="M197" s="41" t="str">
        <f t="shared" si="18"/>
        <v>H</v>
      </c>
      <c r="N197" s="40">
        <v>174.40640000000002</v>
      </c>
      <c r="O197" s="41" t="str">
        <f t="shared" si="19"/>
        <v>H</v>
      </c>
      <c r="P197" s="40">
        <v>268.40960000000001</v>
      </c>
      <c r="Q197" s="41" t="str">
        <f t="shared" si="20"/>
        <v>H</v>
      </c>
      <c r="R197" s="40">
        <v>1.6679999999999999</v>
      </c>
      <c r="S197" s="41" t="str">
        <f t="shared" ref="S197:S213" si="21">IF(R197&gt;0.6,"S","D")</f>
        <v>S</v>
      </c>
      <c r="T197" s="40">
        <v>15.86</v>
      </c>
      <c r="U197" s="41" t="str">
        <f t="shared" ref="U197:U213" si="22">IF(T197&gt;0.2,"S","D")</f>
        <v>S</v>
      </c>
      <c r="V197" s="40">
        <v>27.48</v>
      </c>
      <c r="W197" s="41" t="str">
        <f t="shared" ref="W197:W213" si="23">IF(V197&gt;4.5,"S","D")</f>
        <v>S</v>
      </c>
      <c r="X197" s="40">
        <v>15.38</v>
      </c>
      <c r="Y197" s="41" t="str">
        <f t="shared" ref="Y197:Y213" si="24">IF(X197&gt;2,"S","D")</f>
        <v>S</v>
      </c>
      <c r="Z197" s="24"/>
    </row>
    <row r="198" spans="1:26" s="42" customFormat="1" ht="18" customHeight="1">
      <c r="A198" s="36">
        <v>194</v>
      </c>
      <c r="B198" s="37" t="s">
        <v>505</v>
      </c>
      <c r="C198" s="37" t="s">
        <v>469</v>
      </c>
      <c r="D198" s="37" t="s">
        <v>450</v>
      </c>
      <c r="E198" s="37" t="s">
        <v>451</v>
      </c>
      <c r="F198" s="37" t="s">
        <v>451</v>
      </c>
      <c r="G198" s="37" t="s">
        <v>452</v>
      </c>
      <c r="H198" s="37">
        <v>552</v>
      </c>
      <c r="I198" s="37" t="s">
        <v>213</v>
      </c>
      <c r="J198" s="39">
        <v>5.2</v>
      </c>
      <c r="K198" s="38">
        <v>0.33</v>
      </c>
      <c r="L198" s="40">
        <v>0.99280000000000013</v>
      </c>
      <c r="M198" s="41" t="str">
        <f t="shared" si="18"/>
        <v>H</v>
      </c>
      <c r="N198" s="40">
        <v>61.555199999999999</v>
      </c>
      <c r="O198" s="41" t="str">
        <f t="shared" si="19"/>
        <v>H</v>
      </c>
      <c r="P198" s="40">
        <v>93.894400000000019</v>
      </c>
      <c r="Q198" s="41" t="str">
        <f t="shared" si="20"/>
        <v>M</v>
      </c>
      <c r="R198" s="40">
        <v>5.1440000000000001</v>
      </c>
      <c r="S198" s="41" t="str">
        <f t="shared" si="21"/>
        <v>S</v>
      </c>
      <c r="T198" s="40">
        <v>13.68</v>
      </c>
      <c r="U198" s="41" t="str">
        <f t="shared" si="22"/>
        <v>S</v>
      </c>
      <c r="V198" s="40">
        <v>23.7</v>
      </c>
      <c r="W198" s="41" t="str">
        <f t="shared" si="23"/>
        <v>S</v>
      </c>
      <c r="X198" s="40">
        <v>15.61</v>
      </c>
      <c r="Y198" s="41" t="str">
        <f t="shared" si="24"/>
        <v>S</v>
      </c>
      <c r="Z198" s="24"/>
    </row>
    <row r="199" spans="1:26" s="42" customFormat="1" ht="18" customHeight="1">
      <c r="A199" s="36">
        <v>195</v>
      </c>
      <c r="B199" s="37" t="s">
        <v>506</v>
      </c>
      <c r="C199" s="37" t="s">
        <v>507</v>
      </c>
      <c r="D199" s="37" t="s">
        <v>450</v>
      </c>
      <c r="E199" s="37" t="s">
        <v>451</v>
      </c>
      <c r="F199" s="37" t="s">
        <v>451</v>
      </c>
      <c r="G199" s="37" t="s">
        <v>452</v>
      </c>
      <c r="H199" s="37">
        <v>238</v>
      </c>
      <c r="I199" s="37" t="s">
        <v>213</v>
      </c>
      <c r="J199" s="39">
        <v>5.9</v>
      </c>
      <c r="K199" s="38">
        <v>1.97</v>
      </c>
      <c r="L199" s="40">
        <v>0.88400000000000012</v>
      </c>
      <c r="M199" s="41" t="str">
        <f t="shared" si="18"/>
        <v>H</v>
      </c>
      <c r="N199" s="40">
        <v>32.316480000000006</v>
      </c>
      <c r="O199" s="41" t="str">
        <f t="shared" si="19"/>
        <v>H</v>
      </c>
      <c r="P199" s="40">
        <v>51.244800000000005</v>
      </c>
      <c r="Q199" s="41" t="str">
        <f t="shared" si="20"/>
        <v>L</v>
      </c>
      <c r="R199" s="40">
        <v>2.2440000000000002</v>
      </c>
      <c r="S199" s="41" t="str">
        <f t="shared" si="21"/>
        <v>S</v>
      </c>
      <c r="T199" s="40">
        <v>12.42</v>
      </c>
      <c r="U199" s="41" t="str">
        <f t="shared" si="22"/>
        <v>S</v>
      </c>
      <c r="V199" s="40">
        <v>26.46</v>
      </c>
      <c r="W199" s="41" t="str">
        <f t="shared" si="23"/>
        <v>S</v>
      </c>
      <c r="X199" s="40">
        <v>15.87</v>
      </c>
      <c r="Y199" s="41" t="str">
        <f t="shared" si="24"/>
        <v>S</v>
      </c>
      <c r="Z199" s="24"/>
    </row>
    <row r="200" spans="1:26" s="42" customFormat="1" ht="18" customHeight="1">
      <c r="A200" s="36">
        <v>196</v>
      </c>
      <c r="B200" s="37" t="s">
        <v>508</v>
      </c>
      <c r="C200" s="37" t="s">
        <v>469</v>
      </c>
      <c r="D200" s="37" t="s">
        <v>450</v>
      </c>
      <c r="E200" s="37" t="s">
        <v>451</v>
      </c>
      <c r="F200" s="37" t="s">
        <v>451</v>
      </c>
      <c r="G200" s="37" t="s">
        <v>452</v>
      </c>
      <c r="H200" s="37">
        <v>428</v>
      </c>
      <c r="I200" s="37" t="s">
        <v>213</v>
      </c>
      <c r="J200" s="39">
        <v>5.9</v>
      </c>
      <c r="K200" s="38">
        <v>0.77</v>
      </c>
      <c r="L200" s="40">
        <v>0.88400000000000012</v>
      </c>
      <c r="M200" s="41" t="str">
        <f t="shared" si="18"/>
        <v>H</v>
      </c>
      <c r="N200" s="40">
        <v>87.20320000000001</v>
      </c>
      <c r="O200" s="41" t="str">
        <f t="shared" si="19"/>
        <v>H</v>
      </c>
      <c r="P200" s="40">
        <v>110.75840000000001</v>
      </c>
      <c r="Q200" s="41" t="str">
        <f t="shared" si="20"/>
        <v>M</v>
      </c>
      <c r="R200" s="40">
        <v>1.6080000000000001</v>
      </c>
      <c r="S200" s="41" t="str">
        <f t="shared" si="21"/>
        <v>S</v>
      </c>
      <c r="T200" s="40">
        <v>9.7219999999999995</v>
      </c>
      <c r="U200" s="41" t="str">
        <f t="shared" si="22"/>
        <v>S</v>
      </c>
      <c r="V200" s="40">
        <v>19.47</v>
      </c>
      <c r="W200" s="41" t="str">
        <f t="shared" si="23"/>
        <v>S</v>
      </c>
      <c r="X200" s="40">
        <v>15.93</v>
      </c>
      <c r="Y200" s="41" t="str">
        <f t="shared" si="24"/>
        <v>S</v>
      </c>
      <c r="Z200" s="24"/>
    </row>
    <row r="201" spans="1:26" s="42" customFormat="1" ht="18" customHeight="1">
      <c r="A201" s="36">
        <v>197</v>
      </c>
      <c r="B201" s="37" t="s">
        <v>509</v>
      </c>
      <c r="C201" s="37" t="s">
        <v>487</v>
      </c>
      <c r="D201" s="37" t="s">
        <v>461</v>
      </c>
      <c r="E201" s="37" t="s">
        <v>451</v>
      </c>
      <c r="F201" s="37" t="s">
        <v>451</v>
      </c>
      <c r="G201" s="37" t="s">
        <v>452</v>
      </c>
      <c r="H201" s="37" t="s">
        <v>510</v>
      </c>
      <c r="I201" s="37" t="s">
        <v>213</v>
      </c>
      <c r="J201" s="39">
        <v>5.5</v>
      </c>
      <c r="K201" s="38">
        <v>0.43</v>
      </c>
      <c r="L201" s="40">
        <v>0.97919999999999996</v>
      </c>
      <c r="M201" s="41" t="str">
        <f t="shared" si="18"/>
        <v>H</v>
      </c>
      <c r="N201" s="40">
        <v>123.1104</v>
      </c>
      <c r="O201" s="41" t="str">
        <f t="shared" si="19"/>
        <v>H</v>
      </c>
      <c r="P201" s="40">
        <v>113.0976</v>
      </c>
      <c r="Q201" s="41" t="str">
        <f t="shared" si="20"/>
        <v>M</v>
      </c>
      <c r="R201" s="40">
        <v>3.9340000000000002</v>
      </c>
      <c r="S201" s="41" t="str">
        <f t="shared" si="21"/>
        <v>S</v>
      </c>
      <c r="T201" s="40">
        <v>10.79</v>
      </c>
      <c r="U201" s="41" t="str">
        <f t="shared" si="22"/>
        <v>S</v>
      </c>
      <c r="V201" s="40">
        <v>29</v>
      </c>
      <c r="W201" s="41" t="str">
        <f t="shared" si="23"/>
        <v>S</v>
      </c>
      <c r="X201" s="40">
        <v>15.68</v>
      </c>
      <c r="Y201" s="41" t="str">
        <f t="shared" si="24"/>
        <v>S</v>
      </c>
      <c r="Z201" s="24"/>
    </row>
    <row r="202" spans="1:26" s="42" customFormat="1" ht="18" customHeight="1">
      <c r="A202" s="36">
        <v>198</v>
      </c>
      <c r="B202" s="37" t="s">
        <v>511</v>
      </c>
      <c r="C202" s="37" t="s">
        <v>512</v>
      </c>
      <c r="D202" s="37" t="s">
        <v>450</v>
      </c>
      <c r="E202" s="37" t="s">
        <v>451</v>
      </c>
      <c r="F202" s="37" t="s">
        <v>451</v>
      </c>
      <c r="G202" s="37" t="s">
        <v>452</v>
      </c>
      <c r="H202" s="37">
        <v>560</v>
      </c>
      <c r="I202" s="37" t="s">
        <v>213</v>
      </c>
      <c r="J202" s="39">
        <v>5.3</v>
      </c>
      <c r="K202" s="38">
        <v>0.23</v>
      </c>
      <c r="L202" s="40">
        <v>0.88400000000000012</v>
      </c>
      <c r="M202" s="41" t="str">
        <f t="shared" si="18"/>
        <v>H</v>
      </c>
      <c r="N202" s="40">
        <v>30.7776</v>
      </c>
      <c r="O202" s="41" t="str">
        <f t="shared" si="19"/>
        <v>H</v>
      </c>
      <c r="P202" s="40">
        <v>65.987200000000016</v>
      </c>
      <c r="Q202" s="41" t="str">
        <f t="shared" si="20"/>
        <v>M</v>
      </c>
      <c r="R202" s="40">
        <v>1.3440000000000001</v>
      </c>
      <c r="S202" s="41" t="str">
        <f t="shared" si="21"/>
        <v>S</v>
      </c>
      <c r="T202" s="40">
        <v>11.69</v>
      </c>
      <c r="U202" s="41" t="str">
        <f t="shared" si="22"/>
        <v>S</v>
      </c>
      <c r="V202" s="40">
        <v>19.309999999999999</v>
      </c>
      <c r="W202" s="41" t="str">
        <f t="shared" si="23"/>
        <v>S</v>
      </c>
      <c r="X202" s="40">
        <v>15.44</v>
      </c>
      <c r="Y202" s="41" t="str">
        <f t="shared" si="24"/>
        <v>S</v>
      </c>
      <c r="Z202" s="24"/>
    </row>
    <row r="203" spans="1:26" s="42" customFormat="1" ht="18" customHeight="1">
      <c r="A203" s="36">
        <v>199</v>
      </c>
      <c r="B203" s="37" t="s">
        <v>513</v>
      </c>
      <c r="C203" s="37" t="s">
        <v>514</v>
      </c>
      <c r="D203" s="37" t="s">
        <v>450</v>
      </c>
      <c r="E203" s="37" t="s">
        <v>451</v>
      </c>
      <c r="F203" s="37" t="s">
        <v>451</v>
      </c>
      <c r="G203" s="37" t="s">
        <v>452</v>
      </c>
      <c r="H203" s="37">
        <v>402</v>
      </c>
      <c r="I203" s="37" t="s">
        <v>213</v>
      </c>
      <c r="J203" s="39">
        <v>6.6</v>
      </c>
      <c r="K203" s="38">
        <v>0.28000000000000003</v>
      </c>
      <c r="L203" s="40">
        <v>0.81600000000000006</v>
      </c>
      <c r="M203" s="41" t="str">
        <f t="shared" si="18"/>
        <v>H</v>
      </c>
      <c r="N203" s="40">
        <v>61.555199999999999</v>
      </c>
      <c r="O203" s="41" t="str">
        <f t="shared" si="19"/>
        <v>H</v>
      </c>
      <c r="P203" s="40">
        <v>56.902400000000007</v>
      </c>
      <c r="Q203" s="41" t="str">
        <f t="shared" si="20"/>
        <v>L</v>
      </c>
      <c r="R203" s="40">
        <v>2.0259999999999998</v>
      </c>
      <c r="S203" s="41" t="str">
        <f t="shared" si="21"/>
        <v>S</v>
      </c>
      <c r="T203" s="40">
        <v>11.8</v>
      </c>
      <c r="U203" s="41" t="str">
        <f t="shared" si="22"/>
        <v>S</v>
      </c>
      <c r="V203" s="40">
        <v>27.12</v>
      </c>
      <c r="W203" s="41" t="str">
        <f t="shared" si="23"/>
        <v>S</v>
      </c>
      <c r="X203" s="40">
        <v>15.92</v>
      </c>
      <c r="Y203" s="41" t="str">
        <f t="shared" si="24"/>
        <v>S</v>
      </c>
      <c r="Z203" s="24"/>
    </row>
    <row r="204" spans="1:26" s="42" customFormat="1" ht="18" customHeight="1">
      <c r="A204" s="36">
        <v>200</v>
      </c>
      <c r="B204" s="37" t="s">
        <v>515</v>
      </c>
      <c r="C204" s="37" t="s">
        <v>516</v>
      </c>
      <c r="D204" s="37" t="s">
        <v>450</v>
      </c>
      <c r="E204" s="37" t="s">
        <v>451</v>
      </c>
      <c r="F204" s="37" t="s">
        <v>451</v>
      </c>
      <c r="G204" s="37" t="s">
        <v>452</v>
      </c>
      <c r="H204" s="37">
        <v>162</v>
      </c>
      <c r="I204" s="37" t="s">
        <v>213</v>
      </c>
      <c r="J204" s="39">
        <v>5.9</v>
      </c>
      <c r="K204" s="38">
        <v>1.71</v>
      </c>
      <c r="L204" s="40">
        <v>0.97919999999999996</v>
      </c>
      <c r="M204" s="41" t="str">
        <f t="shared" si="18"/>
        <v>H</v>
      </c>
      <c r="N204" s="40">
        <v>40.01088</v>
      </c>
      <c r="O204" s="41" t="str">
        <f t="shared" si="19"/>
        <v>H</v>
      </c>
      <c r="P204" s="40">
        <v>49.721600000000009</v>
      </c>
      <c r="Q204" s="41" t="str">
        <f t="shared" si="20"/>
        <v>L</v>
      </c>
      <c r="R204" s="40">
        <v>5.0620000000000003</v>
      </c>
      <c r="S204" s="41" t="str">
        <f t="shared" si="21"/>
        <v>S</v>
      </c>
      <c r="T204" s="40">
        <v>13.15</v>
      </c>
      <c r="U204" s="41" t="str">
        <f t="shared" si="22"/>
        <v>S</v>
      </c>
      <c r="V204" s="40">
        <v>25.44</v>
      </c>
      <c r="W204" s="41" t="str">
        <f t="shared" si="23"/>
        <v>S</v>
      </c>
      <c r="X204" s="40">
        <v>15.33</v>
      </c>
      <c r="Y204" s="41" t="str">
        <f t="shared" si="24"/>
        <v>S</v>
      </c>
      <c r="Z204" s="24"/>
    </row>
    <row r="205" spans="1:26" s="42" customFormat="1" ht="18" customHeight="1">
      <c r="A205" s="36">
        <v>201</v>
      </c>
      <c r="B205" s="37" t="s">
        <v>517</v>
      </c>
      <c r="C205" s="37" t="s">
        <v>507</v>
      </c>
      <c r="D205" s="37" t="s">
        <v>450</v>
      </c>
      <c r="E205" s="37" t="s">
        <v>451</v>
      </c>
      <c r="F205" s="37" t="s">
        <v>451</v>
      </c>
      <c r="G205" s="37" t="s">
        <v>452</v>
      </c>
      <c r="H205" s="37">
        <v>136</v>
      </c>
      <c r="I205" s="37" t="s">
        <v>213</v>
      </c>
      <c r="J205" s="39">
        <v>6.1</v>
      </c>
      <c r="K205" s="38">
        <v>0.56000000000000005</v>
      </c>
      <c r="L205" s="40">
        <v>0.96560000000000001</v>
      </c>
      <c r="M205" s="41" t="str">
        <f t="shared" si="18"/>
        <v>H</v>
      </c>
      <c r="N205" s="40">
        <v>56.425600000000003</v>
      </c>
      <c r="O205" s="41" t="str">
        <f t="shared" si="19"/>
        <v>H</v>
      </c>
      <c r="P205" s="40">
        <v>121.80160000000001</v>
      </c>
      <c r="Q205" s="41" t="str">
        <f t="shared" si="20"/>
        <v>M</v>
      </c>
      <c r="R205" s="40">
        <v>5.0739999999999998</v>
      </c>
      <c r="S205" s="41" t="str">
        <f t="shared" si="21"/>
        <v>S</v>
      </c>
      <c r="T205" s="40">
        <v>10.62</v>
      </c>
      <c r="U205" s="41" t="str">
        <f t="shared" si="22"/>
        <v>S</v>
      </c>
      <c r="V205" s="40">
        <v>26.02</v>
      </c>
      <c r="W205" s="41" t="str">
        <f t="shared" si="23"/>
        <v>S</v>
      </c>
      <c r="X205" s="40">
        <v>15.81</v>
      </c>
      <c r="Y205" s="41" t="str">
        <f t="shared" si="24"/>
        <v>S</v>
      </c>
      <c r="Z205" s="24"/>
    </row>
    <row r="206" spans="1:26" s="42" customFormat="1" ht="18" customHeight="1">
      <c r="A206" s="36">
        <v>202</v>
      </c>
      <c r="B206" s="37" t="s">
        <v>518</v>
      </c>
      <c r="C206" s="37" t="s">
        <v>519</v>
      </c>
      <c r="D206" s="37" t="s">
        <v>450</v>
      </c>
      <c r="E206" s="37" t="s">
        <v>451</v>
      </c>
      <c r="F206" s="37" t="s">
        <v>451</v>
      </c>
      <c r="G206" s="37" t="s">
        <v>452</v>
      </c>
      <c r="H206" s="37">
        <v>527</v>
      </c>
      <c r="I206" s="37" t="s">
        <v>213</v>
      </c>
      <c r="J206" s="39">
        <v>6.4</v>
      </c>
      <c r="K206" s="38">
        <v>0.19</v>
      </c>
      <c r="L206" s="40">
        <v>0.97919999999999996</v>
      </c>
      <c r="M206" s="41" t="str">
        <f t="shared" si="18"/>
        <v>H</v>
      </c>
      <c r="N206" s="40">
        <v>71.814400000000006</v>
      </c>
      <c r="O206" s="41" t="str">
        <f t="shared" si="19"/>
        <v>H</v>
      </c>
      <c r="P206" s="40">
        <v>43.248000000000005</v>
      </c>
      <c r="Q206" s="41" t="str">
        <f t="shared" si="20"/>
        <v>L</v>
      </c>
      <c r="R206" s="40">
        <v>1.75</v>
      </c>
      <c r="S206" s="41" t="str">
        <f t="shared" si="21"/>
        <v>S</v>
      </c>
      <c r="T206" s="40">
        <v>11.9</v>
      </c>
      <c r="U206" s="41" t="str">
        <f t="shared" si="22"/>
        <v>S</v>
      </c>
      <c r="V206" s="40">
        <v>32.299999999999997</v>
      </c>
      <c r="W206" s="41" t="str">
        <f t="shared" si="23"/>
        <v>S</v>
      </c>
      <c r="X206" s="40">
        <v>15.63</v>
      </c>
      <c r="Y206" s="41" t="str">
        <f t="shared" si="24"/>
        <v>S</v>
      </c>
      <c r="Z206" s="24"/>
    </row>
    <row r="207" spans="1:26" s="42" customFormat="1" ht="18" customHeight="1">
      <c r="A207" s="36">
        <v>203</v>
      </c>
      <c r="B207" s="37" t="s">
        <v>520</v>
      </c>
      <c r="C207" s="37" t="s">
        <v>521</v>
      </c>
      <c r="D207" s="37" t="s">
        <v>450</v>
      </c>
      <c r="E207" s="37" t="s">
        <v>451</v>
      </c>
      <c r="F207" s="37" t="s">
        <v>451</v>
      </c>
      <c r="G207" s="37" t="s">
        <v>452</v>
      </c>
      <c r="H207" s="37">
        <v>380</v>
      </c>
      <c r="I207" s="37" t="s">
        <v>213</v>
      </c>
      <c r="J207" s="39">
        <v>7.1</v>
      </c>
      <c r="K207" s="38">
        <v>0.52</v>
      </c>
      <c r="L207" s="40">
        <v>0.96560000000000001</v>
      </c>
      <c r="M207" s="41" t="str">
        <f t="shared" si="18"/>
        <v>H</v>
      </c>
      <c r="N207" s="40">
        <v>148.75839999999999</v>
      </c>
      <c r="O207" s="41" t="str">
        <f t="shared" si="19"/>
        <v>H</v>
      </c>
      <c r="P207" s="40">
        <v>176.52800000000002</v>
      </c>
      <c r="Q207" s="41" t="str">
        <f t="shared" si="20"/>
        <v>H</v>
      </c>
      <c r="R207" s="40">
        <v>0.68</v>
      </c>
      <c r="S207" s="41" t="str">
        <f t="shared" si="21"/>
        <v>S</v>
      </c>
      <c r="T207" s="40">
        <v>10.039999999999999</v>
      </c>
      <c r="U207" s="41" t="str">
        <f t="shared" si="22"/>
        <v>S</v>
      </c>
      <c r="V207" s="40">
        <v>26.6</v>
      </c>
      <c r="W207" s="41" t="str">
        <f t="shared" si="23"/>
        <v>S</v>
      </c>
      <c r="X207" s="40">
        <v>14.96</v>
      </c>
      <c r="Y207" s="41" t="str">
        <f t="shared" si="24"/>
        <v>S</v>
      </c>
      <c r="Z207" s="24"/>
    </row>
    <row r="208" spans="1:26" s="42" customFormat="1" ht="18" customHeight="1">
      <c r="A208" s="36">
        <v>204</v>
      </c>
      <c r="B208" s="37" t="s">
        <v>522</v>
      </c>
      <c r="C208" s="37" t="s">
        <v>504</v>
      </c>
      <c r="D208" s="37" t="s">
        <v>450</v>
      </c>
      <c r="E208" s="37" t="s">
        <v>451</v>
      </c>
      <c r="F208" s="37" t="s">
        <v>451</v>
      </c>
      <c r="G208" s="37" t="s">
        <v>452</v>
      </c>
      <c r="H208" s="37">
        <v>682</v>
      </c>
      <c r="I208" s="37" t="s">
        <v>213</v>
      </c>
      <c r="J208" s="39">
        <v>5.2</v>
      </c>
      <c r="K208" s="38">
        <v>0.38</v>
      </c>
      <c r="L208" s="40">
        <v>0.97919999999999996</v>
      </c>
      <c r="M208" s="41" t="str">
        <f t="shared" si="18"/>
        <v>H</v>
      </c>
      <c r="N208" s="40">
        <v>148.75839999999999</v>
      </c>
      <c r="O208" s="41" t="str">
        <f t="shared" si="19"/>
        <v>H</v>
      </c>
      <c r="P208" s="40">
        <v>151.99360000000001</v>
      </c>
      <c r="Q208" s="41" t="str">
        <f t="shared" si="20"/>
        <v>H</v>
      </c>
      <c r="R208" s="40">
        <v>0.74</v>
      </c>
      <c r="S208" s="41" t="str">
        <f t="shared" si="21"/>
        <v>S</v>
      </c>
      <c r="T208" s="40">
        <v>14.79</v>
      </c>
      <c r="U208" s="41" t="str">
        <f t="shared" si="22"/>
        <v>S</v>
      </c>
      <c r="V208" s="40">
        <v>28.92</v>
      </c>
      <c r="W208" s="41" t="str">
        <f t="shared" si="23"/>
        <v>S</v>
      </c>
      <c r="X208" s="40">
        <v>16.03</v>
      </c>
      <c r="Y208" s="41" t="str">
        <f t="shared" si="24"/>
        <v>S</v>
      </c>
      <c r="Z208" s="24"/>
    </row>
    <row r="209" spans="1:26" s="42" customFormat="1" ht="18" customHeight="1">
      <c r="A209" s="36">
        <v>205</v>
      </c>
      <c r="B209" s="37" t="s">
        <v>523</v>
      </c>
      <c r="C209" s="37" t="s">
        <v>524</v>
      </c>
      <c r="D209" s="37" t="s">
        <v>525</v>
      </c>
      <c r="E209" s="37" t="s">
        <v>451</v>
      </c>
      <c r="F209" s="37" t="s">
        <v>451</v>
      </c>
      <c r="G209" s="37" t="s">
        <v>452</v>
      </c>
      <c r="H209" s="37">
        <v>135</v>
      </c>
      <c r="I209" s="37" t="s">
        <v>213</v>
      </c>
      <c r="J209" s="39">
        <v>4.8</v>
      </c>
      <c r="K209" s="38">
        <v>0.16</v>
      </c>
      <c r="L209" s="40">
        <v>0.54400000000000004</v>
      </c>
      <c r="M209" s="41" t="str">
        <f t="shared" si="18"/>
        <v>M</v>
      </c>
      <c r="N209" s="40">
        <v>76.944000000000003</v>
      </c>
      <c r="O209" s="41" t="str">
        <f t="shared" si="19"/>
        <v>H</v>
      </c>
      <c r="P209" s="40">
        <v>60.438400000000001</v>
      </c>
      <c r="Q209" s="41" t="str">
        <f t="shared" si="20"/>
        <v>M</v>
      </c>
      <c r="R209" s="40">
        <v>2.76</v>
      </c>
      <c r="S209" s="41" t="str">
        <f t="shared" si="21"/>
        <v>S</v>
      </c>
      <c r="T209" s="40">
        <v>17.45</v>
      </c>
      <c r="U209" s="41" t="str">
        <f t="shared" si="22"/>
        <v>S</v>
      </c>
      <c r="V209" s="40">
        <v>27.04</v>
      </c>
      <c r="W209" s="41" t="str">
        <f t="shared" si="23"/>
        <v>S</v>
      </c>
      <c r="X209" s="40">
        <v>16.02</v>
      </c>
      <c r="Y209" s="41" t="str">
        <f t="shared" si="24"/>
        <v>S</v>
      </c>
      <c r="Z209" s="24"/>
    </row>
    <row r="210" spans="1:26" s="42" customFormat="1" ht="18" customHeight="1">
      <c r="A210" s="36">
        <v>206</v>
      </c>
      <c r="B210" s="37" t="s">
        <v>526</v>
      </c>
      <c r="C210" s="37" t="s">
        <v>527</v>
      </c>
      <c r="D210" s="37" t="s">
        <v>450</v>
      </c>
      <c r="E210" s="37" t="s">
        <v>451</v>
      </c>
      <c r="F210" s="37" t="s">
        <v>451</v>
      </c>
      <c r="G210" s="37" t="s">
        <v>452</v>
      </c>
      <c r="H210" s="37">
        <v>108</v>
      </c>
      <c r="I210" s="37" t="s">
        <v>213</v>
      </c>
      <c r="J210" s="39">
        <v>6.4</v>
      </c>
      <c r="K210" s="38">
        <v>0.31</v>
      </c>
      <c r="L210" s="40">
        <v>0.88400000000000012</v>
      </c>
      <c r="M210" s="41" t="str">
        <f t="shared" si="18"/>
        <v>H</v>
      </c>
      <c r="N210" s="40">
        <v>49.757120000000008</v>
      </c>
      <c r="O210" s="41" t="str">
        <f t="shared" si="19"/>
        <v>H</v>
      </c>
      <c r="P210" s="40">
        <v>100.69440000000002</v>
      </c>
      <c r="Q210" s="41" t="str">
        <f t="shared" si="20"/>
        <v>M</v>
      </c>
      <c r="R210" s="40">
        <v>0.79</v>
      </c>
      <c r="S210" s="41" t="str">
        <f t="shared" si="21"/>
        <v>S</v>
      </c>
      <c r="T210" s="40">
        <v>5.8620000000000001</v>
      </c>
      <c r="U210" s="41" t="str">
        <f t="shared" si="22"/>
        <v>S</v>
      </c>
      <c r="V210" s="40">
        <v>18.489999999999998</v>
      </c>
      <c r="W210" s="41" t="str">
        <f t="shared" si="23"/>
        <v>S</v>
      </c>
      <c r="X210" s="40">
        <v>16.100000000000001</v>
      </c>
      <c r="Y210" s="41" t="str">
        <f t="shared" si="24"/>
        <v>S</v>
      </c>
      <c r="Z210" s="24"/>
    </row>
    <row r="211" spans="1:26" s="42" customFormat="1" ht="18" customHeight="1">
      <c r="A211" s="36">
        <v>207</v>
      </c>
      <c r="B211" s="37" t="s">
        <v>528</v>
      </c>
      <c r="C211" s="37" t="s">
        <v>529</v>
      </c>
      <c r="D211" s="37" t="s">
        <v>450</v>
      </c>
      <c r="E211" s="37" t="s">
        <v>451</v>
      </c>
      <c r="F211" s="37" t="s">
        <v>451</v>
      </c>
      <c r="G211" s="37" t="s">
        <v>452</v>
      </c>
      <c r="H211" s="37">
        <v>129</v>
      </c>
      <c r="I211" s="37" t="s">
        <v>213</v>
      </c>
      <c r="J211" s="39">
        <v>5.5</v>
      </c>
      <c r="K211" s="38">
        <v>0.14000000000000001</v>
      </c>
      <c r="L211" s="40">
        <v>0.88400000000000012</v>
      </c>
      <c r="M211" s="41" t="str">
        <f t="shared" si="18"/>
        <v>H</v>
      </c>
      <c r="N211" s="40">
        <v>71.814400000000006</v>
      </c>
      <c r="O211" s="41" t="str">
        <f t="shared" si="19"/>
        <v>H</v>
      </c>
      <c r="P211" s="40">
        <v>99.28</v>
      </c>
      <c r="Q211" s="41" t="str">
        <f t="shared" si="20"/>
        <v>M</v>
      </c>
      <c r="R211" s="40">
        <v>1.58</v>
      </c>
      <c r="S211" s="41" t="str">
        <f t="shared" si="21"/>
        <v>S</v>
      </c>
      <c r="T211" s="40">
        <v>9.7579999999999991</v>
      </c>
      <c r="U211" s="41" t="str">
        <f t="shared" si="22"/>
        <v>S</v>
      </c>
      <c r="V211" s="40">
        <v>26.64</v>
      </c>
      <c r="W211" s="41" t="str">
        <f t="shared" si="23"/>
        <v>S</v>
      </c>
      <c r="X211" s="40">
        <v>15.79</v>
      </c>
      <c r="Y211" s="41" t="str">
        <f t="shared" si="24"/>
        <v>S</v>
      </c>
      <c r="Z211" s="24"/>
    </row>
    <row r="212" spans="1:26" s="42" customFormat="1" ht="18" customHeight="1">
      <c r="A212" s="36">
        <v>208</v>
      </c>
      <c r="B212" s="37" t="s">
        <v>530</v>
      </c>
      <c r="C212" s="37" t="s">
        <v>531</v>
      </c>
      <c r="D212" s="37" t="s">
        <v>450</v>
      </c>
      <c r="E212" s="37" t="s">
        <v>451</v>
      </c>
      <c r="F212" s="37" t="s">
        <v>451</v>
      </c>
      <c r="G212" s="37" t="s">
        <v>452</v>
      </c>
      <c r="H212" s="37">
        <v>160</v>
      </c>
      <c r="I212" s="37" t="s">
        <v>213</v>
      </c>
      <c r="J212" s="39">
        <v>6.9</v>
      </c>
      <c r="K212" s="38">
        <v>0.73</v>
      </c>
      <c r="L212" s="40">
        <v>0.95200000000000007</v>
      </c>
      <c r="M212" s="41" t="str">
        <f t="shared" si="18"/>
        <v>H</v>
      </c>
      <c r="N212" s="40">
        <v>56.425600000000003</v>
      </c>
      <c r="O212" s="41" t="str">
        <f t="shared" si="19"/>
        <v>H</v>
      </c>
      <c r="P212" s="40">
        <v>86.604800000000012</v>
      </c>
      <c r="Q212" s="41" t="str">
        <f t="shared" si="20"/>
        <v>M</v>
      </c>
      <c r="R212" s="40">
        <v>2.8660000000000001</v>
      </c>
      <c r="S212" s="41" t="str">
        <f t="shared" si="21"/>
        <v>S</v>
      </c>
      <c r="T212" s="40">
        <v>18.27</v>
      </c>
      <c r="U212" s="41" t="str">
        <f t="shared" si="22"/>
        <v>S</v>
      </c>
      <c r="V212" s="40">
        <v>23.44</v>
      </c>
      <c r="W212" s="41" t="str">
        <f t="shared" si="23"/>
        <v>S</v>
      </c>
      <c r="X212" s="40">
        <v>15.56</v>
      </c>
      <c r="Y212" s="41" t="str">
        <f t="shared" si="24"/>
        <v>S</v>
      </c>
      <c r="Z212" s="24"/>
    </row>
    <row r="213" spans="1:26" s="42" customFormat="1" ht="18" customHeight="1">
      <c r="A213" s="36">
        <v>209</v>
      </c>
      <c r="B213" s="37" t="s">
        <v>532</v>
      </c>
      <c r="C213" s="37" t="s">
        <v>533</v>
      </c>
      <c r="D213" s="37" t="s">
        <v>450</v>
      </c>
      <c r="E213" s="37" t="s">
        <v>451</v>
      </c>
      <c r="F213" s="37" t="s">
        <v>451</v>
      </c>
      <c r="G213" s="37" t="s">
        <v>452</v>
      </c>
      <c r="H213" s="37">
        <v>195</v>
      </c>
      <c r="I213" s="37" t="s">
        <v>213</v>
      </c>
      <c r="J213" s="39">
        <v>6.6</v>
      </c>
      <c r="K213" s="38">
        <v>0.36</v>
      </c>
      <c r="L213" s="40">
        <v>0.93840000000000012</v>
      </c>
      <c r="M213" s="41" t="str">
        <f t="shared" si="18"/>
        <v>H</v>
      </c>
      <c r="N213" s="40">
        <v>71.814400000000006</v>
      </c>
      <c r="O213" s="41" t="str">
        <f t="shared" si="19"/>
        <v>H</v>
      </c>
      <c r="P213" s="40">
        <v>50.10240000000001</v>
      </c>
      <c r="Q213" s="41" t="str">
        <f t="shared" si="20"/>
        <v>L</v>
      </c>
      <c r="R213" s="40">
        <v>4.7619999999999996</v>
      </c>
      <c r="S213" s="41" t="str">
        <f t="shared" si="21"/>
        <v>S</v>
      </c>
      <c r="T213" s="40">
        <v>12.52</v>
      </c>
      <c r="U213" s="41" t="str">
        <f t="shared" si="22"/>
        <v>S</v>
      </c>
      <c r="V213" s="40">
        <v>28.46</v>
      </c>
      <c r="W213" s="41" t="str">
        <f t="shared" si="23"/>
        <v>S</v>
      </c>
      <c r="X213" s="40">
        <v>16.190000000000001</v>
      </c>
      <c r="Y213" s="41" t="str">
        <f t="shared" si="24"/>
        <v>S</v>
      </c>
      <c r="Z213" s="24"/>
    </row>
    <row r="214" spans="1:26" s="42" customFormat="1" ht="18" customHeight="1">
      <c r="A214" s="72"/>
      <c r="B214" s="25"/>
      <c r="C214" s="25"/>
      <c r="D214" s="25"/>
      <c r="E214" s="25"/>
      <c r="F214" s="25"/>
      <c r="G214" s="25"/>
      <c r="H214" s="25"/>
      <c r="I214" s="25"/>
      <c r="J214" s="46"/>
      <c r="L214" s="47"/>
      <c r="M214" s="25"/>
      <c r="N214" s="47"/>
      <c r="O214" s="25"/>
      <c r="P214" s="47"/>
      <c r="Q214" s="73"/>
      <c r="R214" s="74"/>
      <c r="S214" s="73"/>
      <c r="T214" s="74"/>
      <c r="U214" s="73"/>
      <c r="V214" s="74"/>
      <c r="W214" s="73"/>
      <c r="X214" s="47"/>
      <c r="Y214" s="73"/>
      <c r="Z214" s="24"/>
    </row>
    <row r="215" spans="1:26" s="42" customFormat="1" ht="18" customHeight="1">
      <c r="A215" s="36"/>
      <c r="B215" s="25"/>
      <c r="C215" s="25"/>
      <c r="D215" s="25"/>
      <c r="E215" s="25"/>
      <c r="F215" s="25"/>
      <c r="G215" s="25"/>
      <c r="H215" s="25"/>
      <c r="I215" s="25"/>
      <c r="J215" s="46"/>
      <c r="L215" s="47"/>
      <c r="M215" s="25"/>
      <c r="N215" s="47"/>
      <c r="O215" s="25"/>
      <c r="P215" s="47"/>
      <c r="Q215" s="41"/>
      <c r="R215" s="40"/>
      <c r="S215" s="41"/>
      <c r="T215" s="40"/>
      <c r="U215" s="41"/>
      <c r="V215" s="40"/>
      <c r="W215" s="41"/>
      <c r="X215" s="47"/>
      <c r="Y215" s="41"/>
      <c r="Z215" s="24"/>
    </row>
    <row r="216" spans="1:26" s="42" customFormat="1" ht="18" customHeight="1">
      <c r="A216" s="36"/>
      <c r="B216" s="25"/>
      <c r="C216" s="25"/>
      <c r="D216" s="25"/>
      <c r="E216" s="25"/>
      <c r="F216" s="25"/>
      <c r="G216" s="25"/>
      <c r="H216" s="25"/>
      <c r="I216" s="25"/>
      <c r="J216" s="46"/>
      <c r="L216" s="47"/>
      <c r="M216" s="25"/>
      <c r="N216" s="47"/>
      <c r="O216" s="25"/>
      <c r="P216" s="47"/>
      <c r="Q216" s="41"/>
      <c r="R216" s="40"/>
      <c r="S216" s="41"/>
      <c r="T216" s="40"/>
      <c r="U216" s="41"/>
      <c r="V216" s="40"/>
      <c r="W216" s="41"/>
      <c r="X216" s="47"/>
      <c r="Y216" s="41"/>
      <c r="Z216" s="24"/>
    </row>
    <row r="217" spans="1:26" s="42" customFormat="1" ht="18" customHeight="1">
      <c r="A217" s="36"/>
      <c r="B217" s="25"/>
      <c r="C217" s="25"/>
      <c r="D217" s="25"/>
      <c r="E217" s="25"/>
      <c r="F217" s="25"/>
      <c r="G217" s="25"/>
      <c r="H217" s="25"/>
      <c r="I217" s="25"/>
      <c r="J217" s="46"/>
      <c r="L217" s="47"/>
      <c r="M217" s="25"/>
      <c r="N217" s="47"/>
      <c r="O217" s="25"/>
      <c r="P217" s="47"/>
      <c r="Q217" s="41"/>
      <c r="R217" s="40"/>
      <c r="S217" s="41"/>
      <c r="T217" s="40"/>
      <c r="U217" s="41"/>
      <c r="V217" s="40"/>
      <c r="W217" s="41"/>
      <c r="X217" s="47"/>
      <c r="Y217" s="41"/>
      <c r="Z217" s="24"/>
    </row>
    <row r="218" spans="1:26" s="42" customFormat="1" ht="18" customHeight="1">
      <c r="A218" s="36"/>
      <c r="B218" s="25"/>
      <c r="C218" s="25"/>
      <c r="D218" s="25"/>
      <c r="E218" s="25"/>
      <c r="F218" s="25"/>
      <c r="G218" s="25"/>
      <c r="H218" s="25"/>
      <c r="I218" s="25"/>
      <c r="J218" s="46"/>
      <c r="L218" s="47"/>
      <c r="M218" s="25"/>
      <c r="N218" s="47"/>
      <c r="O218" s="25"/>
      <c r="P218" s="47"/>
      <c r="Q218" s="41"/>
      <c r="R218" s="40"/>
      <c r="S218" s="41"/>
      <c r="T218" s="40"/>
      <c r="U218" s="41"/>
      <c r="V218" s="40"/>
      <c r="W218" s="41"/>
      <c r="X218" s="47"/>
      <c r="Y218" s="41"/>
      <c r="Z218" s="24"/>
    </row>
    <row r="219" spans="1:26" s="42" customFormat="1" ht="18" customHeight="1">
      <c r="A219" s="36"/>
      <c r="B219" s="25"/>
      <c r="C219" s="25"/>
      <c r="D219" s="25"/>
      <c r="E219" s="25"/>
      <c r="F219" s="25"/>
      <c r="G219" s="25"/>
      <c r="H219" s="25"/>
      <c r="I219" s="25"/>
      <c r="J219" s="46"/>
      <c r="L219" s="47"/>
      <c r="M219" s="25"/>
      <c r="N219" s="47"/>
      <c r="O219" s="25"/>
      <c r="P219" s="47"/>
      <c r="Q219" s="41"/>
      <c r="R219" s="40"/>
      <c r="S219" s="41"/>
      <c r="T219" s="40"/>
      <c r="U219" s="41"/>
      <c r="V219" s="40"/>
      <c r="W219" s="41"/>
      <c r="X219" s="47"/>
      <c r="Y219" s="41"/>
      <c r="Z219" s="24"/>
    </row>
    <row r="220" spans="1:26" s="42" customFormat="1" ht="18" customHeight="1">
      <c r="A220" s="36"/>
      <c r="B220" s="25"/>
      <c r="C220" s="25"/>
      <c r="D220" s="25"/>
      <c r="E220" s="25"/>
      <c r="F220" s="25"/>
      <c r="G220" s="25"/>
      <c r="H220" s="25"/>
      <c r="I220" s="25"/>
      <c r="J220" s="46"/>
      <c r="L220" s="47"/>
      <c r="M220" s="25"/>
      <c r="N220" s="47"/>
      <c r="O220" s="25"/>
      <c r="P220" s="47"/>
      <c r="Q220" s="41"/>
      <c r="R220" s="40"/>
      <c r="S220" s="41"/>
      <c r="T220" s="40"/>
      <c r="U220" s="41"/>
      <c r="V220" s="40"/>
      <c r="W220" s="41"/>
      <c r="X220" s="47"/>
      <c r="Y220" s="41"/>
      <c r="Z220" s="24"/>
    </row>
    <row r="221" spans="1:26" s="42" customFormat="1" ht="18" customHeight="1">
      <c r="A221" s="36"/>
      <c r="B221" s="25"/>
      <c r="C221" s="25"/>
      <c r="D221" s="25"/>
      <c r="E221" s="25"/>
      <c r="F221" s="25"/>
      <c r="G221" s="25"/>
      <c r="H221" s="25"/>
      <c r="I221" s="25"/>
      <c r="J221" s="46"/>
      <c r="L221" s="47"/>
      <c r="M221" s="25"/>
      <c r="N221" s="47"/>
      <c r="O221" s="25"/>
      <c r="P221" s="47"/>
      <c r="Q221" s="41"/>
      <c r="R221" s="40"/>
      <c r="S221" s="41"/>
      <c r="T221" s="40"/>
      <c r="U221" s="41"/>
      <c r="V221" s="40"/>
      <c r="W221" s="41"/>
      <c r="X221" s="47"/>
      <c r="Y221" s="41"/>
      <c r="Z221" s="24"/>
    </row>
    <row r="222" spans="1:26" s="42" customFormat="1" ht="18" customHeight="1">
      <c r="A222" s="36"/>
      <c r="B222" s="25"/>
      <c r="C222" s="25"/>
      <c r="D222" s="25"/>
      <c r="E222" s="25"/>
      <c r="F222" s="25"/>
      <c r="G222" s="25"/>
      <c r="H222" s="25"/>
      <c r="I222" s="25"/>
      <c r="J222" s="46"/>
      <c r="L222" s="47"/>
      <c r="M222" s="25"/>
      <c r="N222" s="47"/>
      <c r="O222" s="25"/>
      <c r="P222" s="47"/>
      <c r="Q222" s="41"/>
      <c r="R222" s="40"/>
      <c r="S222" s="41"/>
      <c r="T222" s="40"/>
      <c r="U222" s="41"/>
      <c r="V222" s="40"/>
      <c r="W222" s="41"/>
      <c r="X222" s="47"/>
      <c r="Y222" s="41"/>
      <c r="Z222" s="24"/>
    </row>
    <row r="223" spans="1:26" s="42" customFormat="1" ht="18" customHeight="1">
      <c r="A223" s="36"/>
      <c r="B223" s="25"/>
      <c r="C223" s="25"/>
      <c r="D223" s="25"/>
      <c r="E223" s="25"/>
      <c r="F223" s="25"/>
      <c r="G223" s="25"/>
      <c r="H223" s="25"/>
      <c r="I223" s="25"/>
      <c r="J223" s="46"/>
      <c r="L223" s="25"/>
      <c r="M223" s="25"/>
      <c r="N223" s="44"/>
      <c r="O223" s="25"/>
      <c r="P223" s="44"/>
      <c r="Q223" s="25"/>
      <c r="R223" s="44"/>
      <c r="S223" s="44"/>
      <c r="T223" s="25"/>
      <c r="U223" s="44"/>
      <c r="V223" s="25"/>
      <c r="W223" s="25"/>
      <c r="X223" s="25"/>
      <c r="Y223" s="25"/>
      <c r="Z223" s="24"/>
    </row>
    <row r="224" spans="1:26" s="42" customFormat="1" ht="18" customHeight="1">
      <c r="A224" s="36"/>
      <c r="B224" s="25"/>
      <c r="C224" s="25"/>
      <c r="D224" s="25"/>
      <c r="E224" s="25"/>
      <c r="F224" s="25"/>
      <c r="G224" s="25"/>
      <c r="H224" s="25"/>
      <c r="I224" s="25"/>
      <c r="J224" s="46"/>
      <c r="L224" s="25"/>
      <c r="M224" s="25"/>
      <c r="N224" s="44"/>
      <c r="O224" s="25"/>
      <c r="P224" s="44"/>
      <c r="Q224" s="25"/>
      <c r="R224" s="44"/>
      <c r="S224" s="44"/>
      <c r="T224" s="25"/>
      <c r="U224" s="44"/>
      <c r="V224" s="25"/>
      <c r="W224" s="25"/>
      <c r="X224" s="25"/>
      <c r="Y224" s="25"/>
      <c r="Z224" s="24"/>
    </row>
    <row r="225" spans="1:26" s="42" customFormat="1" ht="18" customHeight="1">
      <c r="A225" s="36"/>
      <c r="B225" s="25"/>
      <c r="C225" s="25"/>
      <c r="D225" s="25"/>
      <c r="E225" s="25"/>
      <c r="F225" s="25"/>
      <c r="G225" s="25"/>
      <c r="H225" s="25"/>
      <c r="I225" s="25"/>
      <c r="J225" s="46"/>
      <c r="L225" s="25"/>
      <c r="M225" s="25"/>
      <c r="N225" s="44"/>
      <c r="O225" s="25"/>
      <c r="P225" s="44"/>
      <c r="Q225" s="25"/>
      <c r="R225" s="44"/>
      <c r="S225" s="44"/>
      <c r="T225" s="25"/>
      <c r="U225" s="44"/>
      <c r="V225" s="25"/>
      <c r="W225" s="25"/>
      <c r="X225" s="25"/>
      <c r="Y225" s="25"/>
      <c r="Z225" s="24"/>
    </row>
    <row r="226" spans="1:26" s="42" customFormat="1" ht="18" customHeight="1">
      <c r="A226" s="36"/>
      <c r="B226" s="25"/>
      <c r="C226" s="25"/>
      <c r="D226" s="25"/>
      <c r="E226" s="25"/>
      <c r="F226" s="25"/>
      <c r="G226" s="25"/>
      <c r="H226" s="25"/>
      <c r="I226" s="25"/>
      <c r="J226" s="46"/>
      <c r="L226" s="25"/>
      <c r="M226" s="25"/>
      <c r="N226" s="44"/>
      <c r="O226" s="25"/>
      <c r="P226" s="44"/>
      <c r="Q226" s="25"/>
      <c r="R226" s="44"/>
      <c r="S226" s="44"/>
      <c r="T226" s="25"/>
      <c r="U226" s="44"/>
      <c r="V226" s="25"/>
      <c r="W226" s="25"/>
      <c r="X226" s="25"/>
      <c r="Y226" s="25"/>
      <c r="Z226" s="24"/>
    </row>
    <row r="227" spans="1:26" s="42" customFormat="1" ht="18" customHeight="1">
      <c r="A227" s="36"/>
      <c r="B227" s="25"/>
      <c r="C227" s="25"/>
      <c r="D227" s="25"/>
      <c r="E227" s="25"/>
      <c r="F227" s="25"/>
      <c r="G227" s="25"/>
      <c r="H227" s="25"/>
      <c r="I227" s="25"/>
      <c r="J227" s="46"/>
      <c r="L227" s="25"/>
      <c r="M227" s="25"/>
      <c r="N227" s="44"/>
      <c r="O227" s="25"/>
      <c r="P227" s="44"/>
      <c r="Q227" s="25"/>
      <c r="R227" s="44"/>
      <c r="S227" s="44"/>
      <c r="T227" s="25"/>
      <c r="U227" s="44"/>
      <c r="V227" s="25"/>
      <c r="W227" s="25"/>
      <c r="X227" s="25"/>
      <c r="Y227" s="25"/>
      <c r="Z227" s="24"/>
    </row>
    <row r="228" spans="1:26" s="42" customFormat="1" ht="18" customHeight="1">
      <c r="A228" s="36"/>
      <c r="B228" s="25"/>
      <c r="C228" s="25"/>
      <c r="D228" s="25"/>
      <c r="E228" s="25"/>
      <c r="F228" s="25"/>
      <c r="G228" s="25"/>
      <c r="H228" s="25"/>
      <c r="I228" s="25"/>
      <c r="J228" s="46"/>
      <c r="L228" s="25"/>
      <c r="M228" s="25"/>
      <c r="N228" s="44"/>
      <c r="O228" s="25"/>
      <c r="P228" s="44"/>
      <c r="Q228" s="25"/>
      <c r="R228" s="44"/>
      <c r="S228" s="44"/>
      <c r="T228" s="25"/>
      <c r="U228" s="44"/>
      <c r="V228" s="25"/>
      <c r="W228" s="25"/>
      <c r="X228" s="25"/>
      <c r="Y228" s="25"/>
      <c r="Z228" s="24"/>
    </row>
    <row r="229" spans="1:26" s="42" customFormat="1" ht="18" customHeight="1">
      <c r="A229" s="36"/>
      <c r="B229" s="25"/>
      <c r="C229" s="25"/>
      <c r="D229" s="25"/>
      <c r="E229" s="25"/>
      <c r="F229" s="25"/>
      <c r="G229" s="25"/>
      <c r="H229" s="25"/>
      <c r="I229" s="25"/>
      <c r="J229" s="46"/>
      <c r="L229" s="25"/>
      <c r="M229" s="25"/>
      <c r="N229" s="44"/>
      <c r="O229" s="25"/>
      <c r="P229" s="44"/>
      <c r="Q229" s="25"/>
      <c r="R229" s="44"/>
      <c r="S229" s="44"/>
      <c r="T229" s="25"/>
      <c r="U229" s="44"/>
      <c r="V229" s="25"/>
      <c r="W229" s="25"/>
      <c r="X229" s="25"/>
      <c r="Y229" s="25"/>
      <c r="Z229" s="24"/>
    </row>
    <row r="230" spans="1:26" s="42" customFormat="1" ht="18" customHeight="1">
      <c r="A230" s="36"/>
      <c r="B230" s="25"/>
      <c r="C230" s="25"/>
      <c r="D230" s="25"/>
      <c r="E230" s="25"/>
      <c r="F230" s="25"/>
      <c r="G230" s="25"/>
      <c r="H230" s="25"/>
      <c r="I230" s="25"/>
      <c r="J230" s="46"/>
      <c r="L230" s="25"/>
      <c r="M230" s="25"/>
      <c r="N230" s="44"/>
      <c r="O230" s="25"/>
      <c r="P230" s="44"/>
      <c r="Q230" s="25"/>
      <c r="R230" s="44"/>
      <c r="S230" s="44"/>
      <c r="T230" s="25"/>
      <c r="U230" s="44"/>
      <c r="V230" s="25"/>
      <c r="W230" s="25"/>
      <c r="X230" s="25"/>
      <c r="Y230" s="25"/>
      <c r="Z230" s="24"/>
    </row>
    <row r="231" spans="1:26" s="42" customFormat="1" ht="18" customHeight="1">
      <c r="A231" s="36"/>
      <c r="B231" s="25"/>
      <c r="C231" s="25"/>
      <c r="D231" s="25"/>
      <c r="E231" s="25"/>
      <c r="F231" s="25"/>
      <c r="G231" s="25"/>
      <c r="H231" s="25"/>
      <c r="I231" s="25"/>
      <c r="J231" s="46"/>
      <c r="L231" s="25"/>
      <c r="M231" s="25"/>
      <c r="N231" s="44"/>
      <c r="O231" s="25"/>
      <c r="P231" s="44"/>
      <c r="Q231" s="25"/>
      <c r="R231" s="44"/>
      <c r="S231" s="44"/>
      <c r="T231" s="25"/>
      <c r="U231" s="44"/>
      <c r="V231" s="25"/>
      <c r="W231" s="25"/>
      <c r="X231" s="25"/>
      <c r="Y231" s="25"/>
      <c r="Z231" s="24"/>
    </row>
    <row r="232" spans="1:26" s="42" customFormat="1" ht="18" customHeight="1">
      <c r="A232" s="36"/>
      <c r="B232" s="25"/>
      <c r="C232" s="25"/>
      <c r="D232" s="25"/>
      <c r="E232" s="25"/>
      <c r="F232" s="25"/>
      <c r="G232" s="25"/>
      <c r="H232" s="25"/>
      <c r="I232" s="25"/>
      <c r="J232" s="46"/>
      <c r="L232" s="25"/>
      <c r="M232" s="25"/>
      <c r="N232" s="44"/>
      <c r="O232" s="25"/>
      <c r="P232" s="44"/>
      <c r="Q232" s="25"/>
      <c r="R232" s="44"/>
      <c r="S232" s="44"/>
      <c r="T232" s="25"/>
      <c r="U232" s="44"/>
      <c r="V232" s="25"/>
      <c r="W232" s="25"/>
      <c r="X232" s="25"/>
      <c r="Y232" s="25"/>
      <c r="Z232" s="24"/>
    </row>
    <row r="233" spans="1:26" s="42" customFormat="1" ht="18" customHeight="1">
      <c r="A233" s="36"/>
      <c r="B233" s="25"/>
      <c r="C233" s="25"/>
      <c r="D233" s="25"/>
      <c r="E233" s="25"/>
      <c r="F233" s="25"/>
      <c r="G233" s="25"/>
      <c r="H233" s="25"/>
      <c r="I233" s="25"/>
      <c r="J233" s="46"/>
      <c r="L233" s="25"/>
      <c r="M233" s="25"/>
      <c r="N233" s="44"/>
      <c r="O233" s="25"/>
      <c r="P233" s="44"/>
      <c r="Q233" s="25"/>
      <c r="R233" s="44"/>
      <c r="S233" s="44"/>
      <c r="T233" s="25"/>
      <c r="U233" s="44"/>
      <c r="V233" s="25"/>
      <c r="W233" s="25"/>
      <c r="X233" s="25"/>
      <c r="Y233" s="25"/>
      <c r="Z233" s="24"/>
    </row>
    <row r="234" spans="1:26" s="42" customFormat="1" ht="18" customHeight="1">
      <c r="A234" s="36"/>
      <c r="B234" s="25"/>
      <c r="C234" s="25"/>
      <c r="D234" s="25"/>
      <c r="E234" s="25"/>
      <c r="F234" s="25"/>
      <c r="G234" s="25"/>
      <c r="H234" s="25"/>
      <c r="I234" s="25"/>
      <c r="J234" s="46"/>
      <c r="L234" s="25"/>
      <c r="M234" s="25"/>
      <c r="N234" s="44"/>
      <c r="O234" s="25"/>
      <c r="P234" s="44"/>
      <c r="Q234" s="25"/>
      <c r="R234" s="44"/>
      <c r="S234" s="44"/>
      <c r="T234" s="25"/>
      <c r="U234" s="44"/>
      <c r="V234" s="25"/>
      <c r="W234" s="25"/>
      <c r="X234" s="25"/>
      <c r="Y234" s="25"/>
      <c r="Z234" s="24"/>
    </row>
    <row r="235" spans="1:26" s="42" customFormat="1" ht="18" customHeight="1">
      <c r="A235" s="36"/>
      <c r="B235" s="25"/>
      <c r="C235" s="25"/>
      <c r="D235" s="25"/>
      <c r="E235" s="25"/>
      <c r="F235" s="25"/>
      <c r="G235" s="25"/>
      <c r="H235" s="25"/>
      <c r="I235" s="25"/>
      <c r="J235" s="46"/>
      <c r="L235" s="25"/>
      <c r="M235" s="25"/>
      <c r="N235" s="44"/>
      <c r="O235" s="25"/>
      <c r="P235" s="44"/>
      <c r="Q235" s="25"/>
      <c r="R235" s="44"/>
      <c r="S235" s="44"/>
      <c r="T235" s="25"/>
      <c r="U235" s="44"/>
      <c r="V235" s="25"/>
      <c r="W235" s="25"/>
      <c r="X235" s="25"/>
      <c r="Y235" s="25"/>
      <c r="Z235" s="24"/>
    </row>
    <row r="236" spans="1:26" s="42" customFormat="1" ht="18" customHeight="1">
      <c r="A236" s="36"/>
      <c r="B236" s="25"/>
      <c r="C236" s="25"/>
      <c r="D236" s="25"/>
      <c r="E236" s="25"/>
      <c r="F236" s="25"/>
      <c r="G236" s="25"/>
      <c r="H236" s="25"/>
      <c r="I236" s="25"/>
      <c r="J236" s="46"/>
      <c r="L236" s="25"/>
      <c r="M236" s="25"/>
      <c r="N236" s="44"/>
      <c r="O236" s="25"/>
      <c r="P236" s="44"/>
      <c r="Q236" s="25"/>
      <c r="R236" s="44"/>
      <c r="S236" s="44"/>
      <c r="T236" s="25"/>
      <c r="U236" s="44"/>
      <c r="V236" s="25"/>
      <c r="W236" s="25"/>
      <c r="X236" s="25"/>
      <c r="Y236" s="25"/>
      <c r="Z236" s="24"/>
    </row>
    <row r="237" spans="1:26" s="42" customFormat="1" ht="18" customHeight="1">
      <c r="A237" s="25"/>
      <c r="B237" s="25"/>
      <c r="C237" s="25"/>
      <c r="D237" s="25"/>
      <c r="E237" s="25"/>
      <c r="F237" s="25"/>
      <c r="G237" s="25"/>
      <c r="H237" s="25"/>
      <c r="I237" s="25"/>
      <c r="J237" s="46"/>
      <c r="L237" s="25"/>
      <c r="M237" s="25"/>
      <c r="N237" s="44"/>
      <c r="O237" s="25"/>
      <c r="P237" s="44"/>
      <c r="Q237" s="25"/>
      <c r="R237" s="44"/>
      <c r="S237" s="44"/>
      <c r="T237" s="25"/>
      <c r="U237" s="44"/>
      <c r="V237" s="25"/>
      <c r="W237" s="25"/>
      <c r="X237" s="25"/>
      <c r="Y237" s="25"/>
      <c r="Z237" s="24"/>
    </row>
    <row r="238" spans="1:26" s="42" customFormat="1" ht="18" customHeight="1">
      <c r="A238" s="25"/>
      <c r="B238" s="25"/>
      <c r="C238" s="25"/>
      <c r="D238" s="25"/>
      <c r="E238" s="25"/>
      <c r="F238" s="25"/>
      <c r="G238" s="25"/>
      <c r="H238" s="25"/>
      <c r="I238" s="25"/>
      <c r="J238" s="46"/>
      <c r="L238" s="25"/>
      <c r="M238" s="25"/>
      <c r="N238" s="44"/>
      <c r="O238" s="25"/>
      <c r="P238" s="44"/>
      <c r="Q238" s="25"/>
      <c r="R238" s="44"/>
      <c r="S238" s="44"/>
      <c r="T238" s="25"/>
      <c r="U238" s="44"/>
      <c r="V238" s="25"/>
      <c r="W238" s="25"/>
      <c r="X238" s="25"/>
      <c r="Y238" s="25"/>
      <c r="Z238" s="24"/>
    </row>
    <row r="239" spans="1:26" s="42" customFormat="1" ht="18" customHeight="1">
      <c r="A239" s="25"/>
      <c r="B239" s="25"/>
      <c r="C239" s="25"/>
      <c r="D239" s="25"/>
      <c r="E239" s="25"/>
      <c r="F239" s="25"/>
      <c r="G239" s="25"/>
      <c r="H239" s="25"/>
      <c r="I239" s="25"/>
      <c r="J239" s="46"/>
      <c r="L239" s="25"/>
      <c r="M239" s="25"/>
      <c r="N239" s="44"/>
      <c r="O239" s="25"/>
      <c r="P239" s="44"/>
      <c r="Q239" s="25"/>
      <c r="R239" s="44"/>
      <c r="S239" s="44"/>
      <c r="T239" s="25"/>
      <c r="U239" s="44"/>
      <c r="V239" s="25"/>
      <c r="W239" s="25"/>
      <c r="X239" s="25"/>
      <c r="Y239" s="25"/>
      <c r="Z239" s="24"/>
    </row>
    <row r="240" spans="1:26" s="42" customFormat="1" ht="18" customHeight="1">
      <c r="A240" s="25"/>
      <c r="B240" s="25"/>
      <c r="C240" s="25"/>
      <c r="D240" s="25"/>
      <c r="E240" s="25"/>
      <c r="F240" s="25"/>
      <c r="G240" s="25"/>
      <c r="H240" s="25"/>
      <c r="I240" s="25"/>
      <c r="J240" s="46"/>
      <c r="L240" s="25"/>
      <c r="M240" s="25"/>
      <c r="N240" s="44"/>
      <c r="O240" s="25"/>
      <c r="P240" s="44"/>
      <c r="Q240" s="25"/>
      <c r="R240" s="44"/>
      <c r="S240" s="44"/>
      <c r="T240" s="25"/>
      <c r="U240" s="44"/>
      <c r="V240" s="25"/>
      <c r="W240" s="25"/>
      <c r="X240" s="25"/>
      <c r="Y240" s="25"/>
      <c r="Z240" s="24"/>
    </row>
    <row r="241" spans="1:26" s="42" customFormat="1" ht="18" customHeight="1">
      <c r="A241" s="25"/>
      <c r="B241" s="25"/>
      <c r="C241" s="25"/>
      <c r="D241" s="25"/>
      <c r="E241" s="25"/>
      <c r="F241" s="25"/>
      <c r="G241" s="25"/>
      <c r="H241" s="25"/>
      <c r="I241" s="25"/>
      <c r="J241" s="46"/>
      <c r="L241" s="25"/>
      <c r="M241" s="25"/>
      <c r="N241" s="44"/>
      <c r="O241" s="25"/>
      <c r="P241" s="44"/>
      <c r="Q241" s="25"/>
      <c r="R241" s="44"/>
      <c r="S241" s="44"/>
      <c r="T241" s="25"/>
      <c r="U241" s="44"/>
      <c r="V241" s="25"/>
      <c r="W241" s="25"/>
      <c r="X241" s="25"/>
      <c r="Y241" s="25"/>
      <c r="Z241" s="24"/>
    </row>
    <row r="242" spans="1:26" s="42" customFormat="1" ht="18" customHeight="1">
      <c r="A242" s="25"/>
      <c r="B242" s="25"/>
      <c r="C242" s="25"/>
      <c r="D242" s="25"/>
      <c r="E242" s="25"/>
      <c r="F242" s="25"/>
      <c r="G242" s="25"/>
      <c r="H242" s="25"/>
      <c r="I242" s="25"/>
      <c r="J242" s="46"/>
      <c r="L242" s="25"/>
      <c r="M242" s="25"/>
      <c r="N242" s="44"/>
      <c r="O242" s="25"/>
      <c r="P242" s="44"/>
      <c r="Q242" s="25"/>
      <c r="R242" s="44"/>
      <c r="S242" s="44"/>
      <c r="T242" s="25"/>
      <c r="U242" s="44"/>
      <c r="V242" s="25"/>
      <c r="W242" s="25"/>
      <c r="X242" s="25"/>
      <c r="Y242" s="25"/>
      <c r="Z242" s="24"/>
    </row>
    <row r="243" spans="1:26" s="42" customFormat="1" ht="18" customHeight="1">
      <c r="A243" s="25"/>
      <c r="B243" s="25"/>
      <c r="C243" s="25"/>
      <c r="D243" s="25"/>
      <c r="E243" s="25"/>
      <c r="F243" s="25"/>
      <c r="G243" s="25"/>
      <c r="H243" s="25"/>
      <c r="I243" s="25"/>
      <c r="J243" s="46"/>
      <c r="L243" s="25"/>
      <c r="M243" s="25"/>
      <c r="N243" s="44"/>
      <c r="O243" s="25"/>
      <c r="P243" s="44"/>
      <c r="Q243" s="25"/>
      <c r="R243" s="44"/>
      <c r="S243" s="44"/>
      <c r="T243" s="25"/>
      <c r="U243" s="44"/>
      <c r="V243" s="25"/>
      <c r="W243" s="25"/>
      <c r="X243" s="25"/>
      <c r="Y243" s="25"/>
      <c r="Z243" s="24"/>
    </row>
    <row r="244" spans="1:26" s="42" customFormat="1" ht="18" customHeight="1">
      <c r="A244" s="25"/>
      <c r="B244" s="25"/>
      <c r="C244" s="25"/>
      <c r="D244" s="25"/>
      <c r="E244" s="25"/>
      <c r="F244" s="25"/>
      <c r="G244" s="25"/>
      <c r="H244" s="25"/>
      <c r="I244" s="25"/>
      <c r="J244" s="46"/>
      <c r="L244" s="25"/>
      <c r="M244" s="25"/>
      <c r="N244" s="44"/>
      <c r="O244" s="25"/>
      <c r="P244" s="44"/>
      <c r="Q244" s="25"/>
      <c r="R244" s="44"/>
      <c r="S244" s="44"/>
      <c r="T244" s="25"/>
      <c r="U244" s="44"/>
      <c r="V244" s="25"/>
      <c r="W244" s="25"/>
      <c r="X244" s="25"/>
      <c r="Y244" s="25"/>
      <c r="Z244" s="24"/>
    </row>
    <row r="245" spans="1:26" s="42" customFormat="1" ht="18" customHeight="1">
      <c r="A245" s="25"/>
      <c r="B245" s="25"/>
      <c r="C245" s="25"/>
      <c r="D245" s="25"/>
      <c r="E245" s="25"/>
      <c r="F245" s="25"/>
      <c r="G245" s="25"/>
      <c r="H245" s="25"/>
      <c r="I245" s="25"/>
      <c r="J245" s="46"/>
      <c r="L245" s="25"/>
      <c r="M245" s="25"/>
      <c r="N245" s="44"/>
      <c r="O245" s="25"/>
      <c r="P245" s="44"/>
      <c r="Q245" s="25"/>
      <c r="R245" s="44"/>
      <c r="S245" s="44"/>
      <c r="T245" s="25"/>
      <c r="U245" s="44"/>
      <c r="V245" s="25"/>
      <c r="W245" s="25"/>
      <c r="X245" s="25"/>
      <c r="Y245" s="25"/>
      <c r="Z245" s="24"/>
    </row>
    <row r="246" spans="1:26" s="42" customFormat="1" ht="18" customHeight="1">
      <c r="A246" s="25"/>
      <c r="B246" s="25"/>
      <c r="C246" s="25"/>
      <c r="D246" s="25"/>
      <c r="E246" s="25"/>
      <c r="F246" s="25"/>
      <c r="G246" s="25"/>
      <c r="H246" s="25"/>
      <c r="I246" s="25"/>
      <c r="J246" s="46"/>
      <c r="L246" s="25"/>
      <c r="M246" s="25"/>
      <c r="N246" s="44"/>
      <c r="O246" s="25"/>
      <c r="P246" s="44"/>
      <c r="Q246" s="25"/>
      <c r="R246" s="44"/>
      <c r="S246" s="44"/>
      <c r="T246" s="25"/>
      <c r="U246" s="44"/>
      <c r="V246" s="25"/>
      <c r="W246" s="25"/>
      <c r="X246" s="25"/>
      <c r="Y246" s="25"/>
      <c r="Z246" s="24"/>
    </row>
    <row r="247" spans="1:26" s="42" customFormat="1" ht="18" customHeight="1">
      <c r="A247" s="25"/>
      <c r="B247" s="25"/>
      <c r="C247" s="25"/>
      <c r="D247" s="25"/>
      <c r="E247" s="25"/>
      <c r="F247" s="25"/>
      <c r="G247" s="25"/>
      <c r="H247" s="25"/>
      <c r="I247" s="25"/>
      <c r="J247" s="46"/>
      <c r="L247" s="25"/>
      <c r="M247" s="25"/>
      <c r="N247" s="44"/>
      <c r="O247" s="25"/>
      <c r="P247" s="44"/>
      <c r="Q247" s="25"/>
      <c r="R247" s="44"/>
      <c r="S247" s="44"/>
      <c r="T247" s="25"/>
      <c r="U247" s="44"/>
      <c r="V247" s="25"/>
      <c r="W247" s="25"/>
      <c r="X247" s="25"/>
      <c r="Y247" s="25"/>
      <c r="Z247" s="24"/>
    </row>
    <row r="248" spans="1:26" s="42" customFormat="1" ht="18" customHeight="1">
      <c r="A248" s="25"/>
      <c r="B248" s="25"/>
      <c r="C248" s="25"/>
      <c r="D248" s="25"/>
      <c r="E248" s="25"/>
      <c r="F248" s="25"/>
      <c r="G248" s="25"/>
      <c r="H248" s="25"/>
      <c r="I248" s="25"/>
      <c r="J248" s="46"/>
      <c r="L248" s="25"/>
      <c r="M248" s="25"/>
      <c r="N248" s="44"/>
      <c r="O248" s="25"/>
      <c r="P248" s="44"/>
      <c r="Q248" s="25"/>
      <c r="R248" s="44"/>
      <c r="S248" s="44"/>
      <c r="T248" s="25"/>
      <c r="U248" s="44"/>
      <c r="V248" s="25"/>
      <c r="W248" s="25"/>
      <c r="X248" s="25"/>
      <c r="Y248" s="25"/>
      <c r="Z248" s="24"/>
    </row>
    <row r="249" spans="1:26" s="42" customFormat="1" ht="18" customHeight="1">
      <c r="A249" s="25"/>
      <c r="B249" s="25"/>
      <c r="C249" s="25"/>
      <c r="D249" s="25"/>
      <c r="E249" s="25"/>
      <c r="F249" s="25"/>
      <c r="G249" s="25"/>
      <c r="H249" s="25"/>
      <c r="I249" s="25"/>
      <c r="J249" s="46"/>
      <c r="L249" s="25"/>
      <c r="M249" s="25"/>
      <c r="N249" s="44"/>
      <c r="O249" s="25"/>
      <c r="P249" s="44"/>
      <c r="Q249" s="25"/>
      <c r="R249" s="44"/>
      <c r="S249" s="44"/>
      <c r="T249" s="25"/>
      <c r="U249" s="44"/>
      <c r="V249" s="25"/>
      <c r="W249" s="25"/>
      <c r="X249" s="25"/>
      <c r="Y249" s="25"/>
      <c r="Z249" s="24"/>
    </row>
    <row r="250" spans="1:26" s="42" customFormat="1" ht="18" customHeight="1">
      <c r="A250" s="25"/>
      <c r="B250" s="25"/>
      <c r="C250" s="25"/>
      <c r="D250" s="25"/>
      <c r="E250" s="25"/>
      <c r="F250" s="25"/>
      <c r="G250" s="25"/>
      <c r="H250" s="25"/>
      <c r="I250" s="25"/>
      <c r="J250" s="46"/>
      <c r="L250" s="25"/>
      <c r="M250" s="25"/>
      <c r="N250" s="44"/>
      <c r="O250" s="25"/>
      <c r="P250" s="44"/>
      <c r="Q250" s="25"/>
      <c r="R250" s="44"/>
      <c r="S250" s="44"/>
      <c r="T250" s="25"/>
      <c r="U250" s="44"/>
      <c r="V250" s="25"/>
      <c r="W250" s="25"/>
      <c r="X250" s="25"/>
      <c r="Y250" s="25"/>
      <c r="Z250" s="24"/>
    </row>
    <row r="251" spans="1:26" s="42" customFormat="1" ht="18" customHeight="1">
      <c r="A251" s="25"/>
      <c r="B251" s="25"/>
      <c r="C251" s="25"/>
      <c r="D251" s="25"/>
      <c r="E251" s="25"/>
      <c r="F251" s="25"/>
      <c r="G251" s="25"/>
      <c r="H251" s="25"/>
      <c r="I251" s="25"/>
      <c r="J251" s="46"/>
      <c r="L251" s="25"/>
      <c r="M251" s="25"/>
      <c r="N251" s="44"/>
      <c r="O251" s="25"/>
      <c r="P251" s="44"/>
      <c r="Q251" s="25"/>
      <c r="R251" s="44"/>
      <c r="S251" s="44"/>
      <c r="T251" s="25"/>
      <c r="U251" s="44"/>
      <c r="V251" s="25"/>
      <c r="W251" s="25"/>
      <c r="X251" s="25"/>
      <c r="Y251" s="25"/>
      <c r="Z251" s="24"/>
    </row>
    <row r="252" spans="1:26" s="42" customFormat="1" ht="18" customHeight="1">
      <c r="A252" s="25"/>
      <c r="B252" s="25"/>
      <c r="C252" s="25"/>
      <c r="D252" s="25"/>
      <c r="E252" s="25"/>
      <c r="F252" s="25"/>
      <c r="G252" s="25"/>
      <c r="H252" s="25"/>
      <c r="I252" s="25"/>
      <c r="J252" s="46"/>
      <c r="L252" s="25"/>
      <c r="M252" s="25"/>
      <c r="N252" s="44"/>
      <c r="O252" s="25"/>
      <c r="P252" s="44"/>
      <c r="Q252" s="25"/>
      <c r="R252" s="44"/>
      <c r="S252" s="44"/>
      <c r="T252" s="25"/>
      <c r="U252" s="44"/>
      <c r="V252" s="25"/>
      <c r="W252" s="25"/>
      <c r="X252" s="25"/>
      <c r="Y252" s="25"/>
      <c r="Z252" s="24"/>
    </row>
    <row r="253" spans="1:26" s="42" customFormat="1" ht="18" customHeight="1">
      <c r="A253" s="25"/>
      <c r="B253" s="25"/>
      <c r="C253" s="25"/>
      <c r="D253" s="25"/>
      <c r="E253" s="25"/>
      <c r="F253" s="25"/>
      <c r="G253" s="25"/>
      <c r="H253" s="25"/>
      <c r="I253" s="25"/>
      <c r="J253" s="46"/>
      <c r="L253" s="25"/>
      <c r="M253" s="25"/>
      <c r="N253" s="44"/>
      <c r="O253" s="25"/>
      <c r="P253" s="44"/>
      <c r="Q253" s="25"/>
      <c r="R253" s="44"/>
      <c r="S253" s="44"/>
      <c r="T253" s="25"/>
      <c r="U253" s="44"/>
      <c r="V253" s="25"/>
      <c r="W253" s="25"/>
      <c r="X253" s="25"/>
      <c r="Y253" s="25"/>
      <c r="Z253" s="24"/>
    </row>
    <row r="254" spans="1:26" s="42" customFormat="1" ht="18" customHeight="1">
      <c r="A254" s="25"/>
      <c r="B254" s="25"/>
      <c r="C254" s="25"/>
      <c r="D254" s="25"/>
      <c r="E254" s="25"/>
      <c r="F254" s="25"/>
      <c r="G254" s="25"/>
      <c r="H254" s="25"/>
      <c r="I254" s="25"/>
      <c r="J254" s="46"/>
      <c r="L254" s="25"/>
      <c r="M254" s="25"/>
      <c r="N254" s="44"/>
      <c r="O254" s="25"/>
      <c r="P254" s="44"/>
      <c r="Q254" s="25"/>
      <c r="R254" s="44"/>
      <c r="S254" s="44"/>
      <c r="T254" s="25"/>
      <c r="U254" s="44"/>
      <c r="V254" s="25"/>
      <c r="W254" s="25"/>
      <c r="X254" s="25"/>
      <c r="Y254" s="25"/>
      <c r="Z254" s="24"/>
    </row>
    <row r="255" spans="1:26" s="42" customFormat="1" ht="18" customHeight="1">
      <c r="A255" s="25"/>
      <c r="B255" s="25"/>
      <c r="C255" s="25"/>
      <c r="D255" s="25"/>
      <c r="E255" s="25"/>
      <c r="F255" s="25"/>
      <c r="G255" s="25"/>
      <c r="H255" s="25"/>
      <c r="I255" s="25"/>
      <c r="J255" s="46"/>
      <c r="L255" s="25"/>
      <c r="M255" s="25"/>
      <c r="N255" s="44"/>
      <c r="O255" s="25"/>
      <c r="P255" s="44"/>
      <c r="Q255" s="25"/>
      <c r="R255" s="44"/>
      <c r="S255" s="44"/>
      <c r="T255" s="25"/>
      <c r="U255" s="44"/>
      <c r="V255" s="25"/>
      <c r="W255" s="25"/>
      <c r="X255" s="25"/>
      <c r="Y255" s="25"/>
      <c r="Z255" s="24"/>
    </row>
    <row r="256" spans="1:26" s="42" customFormat="1" ht="18" customHeight="1">
      <c r="A256" s="25"/>
      <c r="B256" s="25"/>
      <c r="C256" s="25"/>
      <c r="D256" s="25"/>
      <c r="E256" s="25"/>
      <c r="F256" s="25"/>
      <c r="G256" s="25"/>
      <c r="H256" s="25"/>
      <c r="I256" s="25"/>
      <c r="J256" s="46"/>
      <c r="L256" s="25"/>
      <c r="M256" s="25"/>
      <c r="N256" s="44"/>
      <c r="O256" s="25"/>
      <c r="P256" s="44"/>
      <c r="Q256" s="25"/>
      <c r="R256" s="44"/>
      <c r="S256" s="44"/>
      <c r="T256" s="25"/>
      <c r="U256" s="44"/>
      <c r="V256" s="25"/>
      <c r="W256" s="25"/>
      <c r="X256" s="25"/>
      <c r="Y256" s="25"/>
      <c r="Z256" s="24"/>
    </row>
  </sheetData>
  <mergeCells count="13">
    <mergeCell ref="A1:C1"/>
    <mergeCell ref="A2:C2"/>
    <mergeCell ref="A3:A4"/>
    <mergeCell ref="B3:B4"/>
    <mergeCell ref="C3:C4"/>
    <mergeCell ref="J3:J4"/>
    <mergeCell ref="L3:L4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neerajnagar</dc:creator>
  <cp:lastModifiedBy>neerajnagar</cp:lastModifiedBy>
  <dcterms:created xsi:type="dcterms:W3CDTF">2023-06-09T07:07:20Z</dcterms:created>
  <dcterms:modified xsi:type="dcterms:W3CDTF">2023-06-09T07:12:28Z</dcterms:modified>
</cp:coreProperties>
</file>