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July 23" sheetId="1" r:id="rId1"/>
  </sheets>
  <calcPr calcId="124519"/>
</workbook>
</file>

<file path=xl/calcChain.xml><?xml version="1.0" encoding="utf-8"?>
<calcChain xmlns="http://schemas.openxmlformats.org/spreadsheetml/2006/main">
  <c r="Y180" i="1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<sst xmlns="http://schemas.openxmlformats.org/spreadsheetml/2006/main" count="1160" uniqueCount="323">
  <si>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</si>
  <si>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</si>
  <si>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</si>
  <si>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</si>
  <si>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</si>
  <si>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</si>
  <si>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</si>
  <si>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</si>
  <si>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</si>
  <si>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</si>
  <si>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</si>
  <si>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</si>
  <si>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</si>
  <si>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</si>
  <si>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</si>
  <si>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</si>
  <si>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</si>
  <si>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</si>
  <si>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</si>
  <si>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</si>
  <si>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</si>
  <si>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</si>
  <si>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</si>
  <si>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</si>
  <si>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</si>
  <si>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HARDAM SINGH</t>
  </si>
  <si>
    <t>N.PITA</t>
  </si>
  <si>
    <t>RAYA</t>
  </si>
  <si>
    <t>MATHURA</t>
  </si>
  <si>
    <t>U.P.</t>
  </si>
  <si>
    <t>PADDY</t>
  </si>
  <si>
    <t>PREMPAL</t>
  </si>
  <si>
    <t>ASHOK KUMAR</t>
  </si>
  <si>
    <t>KHUBIRAM</t>
  </si>
  <si>
    <t>DIGPAL SINGH</t>
  </si>
  <si>
    <t>FALA</t>
  </si>
  <si>
    <t>HAVELI</t>
  </si>
  <si>
    <t>SURENDER SINGH</t>
  </si>
  <si>
    <t>GHAMANDI</t>
  </si>
  <si>
    <t>KHIRARI</t>
  </si>
  <si>
    <t>GIRIRAJ</t>
  </si>
  <si>
    <t>HARI SINGH</t>
  </si>
  <si>
    <t>NATHILAL</t>
  </si>
  <si>
    <t>BHURA SINGH</t>
  </si>
  <si>
    <t>VEERPAL SINGH</t>
  </si>
  <si>
    <t>BIRO SINGH</t>
  </si>
  <si>
    <t>NITRAPAL</t>
  </si>
  <si>
    <t>BACHU SINGH</t>
  </si>
  <si>
    <t>RAMJILAL</t>
  </si>
  <si>
    <t>UNKAR SINGH</t>
  </si>
  <si>
    <t>PARASRAM</t>
  </si>
  <si>
    <t>AJAY SINGH</t>
  </si>
  <si>
    <t>SURESHCHAND</t>
  </si>
  <si>
    <t>PACHAVAR</t>
  </si>
  <si>
    <t xml:space="preserve">OM PRAKASH </t>
  </si>
  <si>
    <t>SOUREN SINGH</t>
  </si>
  <si>
    <t>DALVEER SINGH</t>
  </si>
  <si>
    <t>HUKUM SINGH</t>
  </si>
  <si>
    <t>MUKHITYAR SINGH</t>
  </si>
  <si>
    <t>BALKISHAN</t>
  </si>
  <si>
    <t>RAKESH KUMAR</t>
  </si>
  <si>
    <t>BENIRAM</t>
  </si>
  <si>
    <t>SUKHRAM</t>
  </si>
  <si>
    <t>SANTOSH KUMAR</t>
  </si>
  <si>
    <t>MUKHTYAR SINGH</t>
  </si>
  <si>
    <t>JAGJEET SINGH</t>
  </si>
  <si>
    <t>JAWAHAR SINGH</t>
  </si>
  <si>
    <t xml:space="preserve">RAMESHCHAND </t>
  </si>
  <si>
    <t>OMKAR SINGH</t>
  </si>
  <si>
    <t>VIJENDER</t>
  </si>
  <si>
    <t>ROHAN SINGH</t>
  </si>
  <si>
    <t>HIMMAT</t>
  </si>
  <si>
    <t>SHRINIWAS</t>
  </si>
  <si>
    <t>MOHAN</t>
  </si>
  <si>
    <t>MUNNALAL</t>
  </si>
  <si>
    <t>KISHAN</t>
  </si>
  <si>
    <t xml:space="preserve">PAPPU </t>
  </si>
  <si>
    <t>BHAGWAN SINGH</t>
  </si>
  <si>
    <t>VIJAY SINGH</t>
  </si>
  <si>
    <t>SANJAY KUMAR</t>
  </si>
  <si>
    <t>VEDRAM</t>
  </si>
  <si>
    <t>DARYAB SINGH</t>
  </si>
  <si>
    <t>MANISH KUMAR</t>
  </si>
  <si>
    <t>RAKESH SINGH</t>
  </si>
  <si>
    <t>MAN SINGH</t>
  </si>
  <si>
    <t>KHERA SINGH</t>
  </si>
  <si>
    <t>SATYAVIR SINGH</t>
  </si>
  <si>
    <t>BALBIR SINGH</t>
  </si>
  <si>
    <t>RAJENDER SINGH</t>
  </si>
  <si>
    <t>OMVEER SINGH</t>
  </si>
  <si>
    <t>PADAM SINGH</t>
  </si>
  <si>
    <t>TEJVEER SINGH</t>
  </si>
  <si>
    <t>PREMVEER SINGH</t>
  </si>
  <si>
    <t>JAGVIR SINGH</t>
  </si>
  <si>
    <t>VIDARAM</t>
  </si>
  <si>
    <t>S.K.SINGH</t>
  </si>
  <si>
    <t>KANPUR</t>
  </si>
  <si>
    <t>JEWAR</t>
  </si>
  <si>
    <t>G.B.NAGAR</t>
  </si>
  <si>
    <t>OMPRAKASH SINGH</t>
  </si>
  <si>
    <t>RANBIR SINGH</t>
  </si>
  <si>
    <t>JATPURA</t>
  </si>
  <si>
    <t>PURANPUR</t>
  </si>
  <si>
    <t>PILIBHIT</t>
  </si>
  <si>
    <t>VIPIN KUAMR SINGH</t>
  </si>
  <si>
    <t>JAINATH SINGH</t>
  </si>
  <si>
    <t>BADAMA DEVI</t>
  </si>
  <si>
    <t>KRISHAN KUMAR</t>
  </si>
  <si>
    <t>RAJKALI</t>
  </si>
  <si>
    <t>AKHILESH</t>
  </si>
  <si>
    <t>SHRIKANT MISHRA</t>
  </si>
  <si>
    <t>GAYADIN MISHRA</t>
  </si>
  <si>
    <t>REKHA DEVI</t>
  </si>
  <si>
    <t>SHRICHAND SHARMA</t>
  </si>
  <si>
    <t>SHRIOM SINGH</t>
  </si>
  <si>
    <t>SURESH SINGH</t>
  </si>
  <si>
    <t>CHAVUNATH SINGH</t>
  </si>
  <si>
    <t>BINU MISHRA</t>
  </si>
  <si>
    <t>AVDHESH</t>
  </si>
  <si>
    <t>ATIRAJ</t>
  </si>
  <si>
    <t>BALJIT SINGH</t>
  </si>
  <si>
    <t>SUKHDEV SINGH</t>
  </si>
  <si>
    <t>DEVENDER SINGH</t>
  </si>
  <si>
    <t>ATIRAJ SINGH</t>
  </si>
  <si>
    <t>AKHILESH SINGH</t>
  </si>
  <si>
    <t>MAHENDER SINGH</t>
  </si>
  <si>
    <t>JAJ KISHORI</t>
  </si>
  <si>
    <t>BANDHA</t>
  </si>
  <si>
    <t>BHUPENDER SINGH</t>
  </si>
  <si>
    <t>LAXMI DEVI</t>
  </si>
  <si>
    <t>UDAIRAJ</t>
  </si>
  <si>
    <t>GOVIND SINGH</t>
  </si>
  <si>
    <t>RAVINDER BHUSHAN</t>
  </si>
  <si>
    <t>AJAY KUSHWAHA</t>
  </si>
  <si>
    <t>CHADUNATH</t>
  </si>
  <si>
    <t>PRABHAT SHAHU</t>
  </si>
  <si>
    <t>YOGENDER</t>
  </si>
  <si>
    <t xml:space="preserve">PUTTAN </t>
  </si>
  <si>
    <t>SANTRAM</t>
  </si>
  <si>
    <t>SAFIPUR</t>
  </si>
  <si>
    <t>LAKHIMPUR KHERI</t>
  </si>
  <si>
    <t>DHEERAJ VERMA</t>
  </si>
  <si>
    <t>PRADEEP VERMA</t>
  </si>
  <si>
    <t>KASHIRAM VERMA</t>
  </si>
  <si>
    <t>GAJODHAR PRASAD</t>
  </si>
  <si>
    <t>RAVI SINGH</t>
  </si>
  <si>
    <t>DEEPAK</t>
  </si>
  <si>
    <t xml:space="preserve">RAVINDER  </t>
  </si>
  <si>
    <t>SABIR ALI</t>
  </si>
  <si>
    <t>MANGU</t>
  </si>
  <si>
    <t>MITHILESH KUMAR</t>
  </si>
  <si>
    <t>SUBHASHINI DEVI</t>
  </si>
  <si>
    <t>MANOJ KUMAR</t>
  </si>
  <si>
    <t>SADDAM</t>
  </si>
  <si>
    <t>SAFRUDDIN</t>
  </si>
  <si>
    <t>ALOK KUMAR VERMA</t>
  </si>
  <si>
    <t>RAMSARAN</t>
  </si>
  <si>
    <t>DINDAYAL</t>
  </si>
  <si>
    <t>ANIL</t>
  </si>
  <si>
    <t>LALLAN</t>
  </si>
  <si>
    <t>AKBAR ALI</t>
  </si>
  <si>
    <t>RAJARAM</t>
  </si>
  <si>
    <t>SOBRAN LAL VERMA</t>
  </si>
  <si>
    <t>GOPAL</t>
  </si>
  <si>
    <t>ARVIND</t>
  </si>
  <si>
    <t xml:space="preserve">SURJIT </t>
  </si>
  <si>
    <t>GUDDU</t>
  </si>
  <si>
    <t>SHUBHAM</t>
  </si>
  <si>
    <t>RAVI</t>
  </si>
  <si>
    <t>SAROJ</t>
  </si>
  <si>
    <t>GATIYAR</t>
  </si>
  <si>
    <t>PUNNI</t>
  </si>
  <si>
    <t>MANGLI PRASAD</t>
  </si>
  <si>
    <t>AKASH VERMA</t>
  </si>
  <si>
    <t>DINESH KUMAR</t>
  </si>
  <si>
    <t>KAMAL KISHOR</t>
  </si>
  <si>
    <t>KAMTA PRASAD</t>
  </si>
  <si>
    <t>RAMSEWAK</t>
  </si>
  <si>
    <t>SHIVRATAN</t>
  </si>
  <si>
    <t>RAGHUVIR</t>
  </si>
  <si>
    <t>PANKAJ MISHRA</t>
  </si>
  <si>
    <t>RATIRAM</t>
  </si>
  <si>
    <t>SHUBHAM GUPTA</t>
  </si>
  <si>
    <t>GAURAV</t>
  </si>
  <si>
    <t>VIVEK VERMA</t>
  </si>
  <si>
    <t>ASHARFI</t>
  </si>
  <si>
    <t>MEVALAL</t>
  </si>
  <si>
    <t>DINESH</t>
  </si>
  <si>
    <t>BABURAM</t>
  </si>
  <si>
    <t>VIPIN KASHYAP</t>
  </si>
  <si>
    <t>SUNDRAM</t>
  </si>
  <si>
    <t>PARAS SINGH</t>
  </si>
  <si>
    <t>SHYAMJI</t>
  </si>
  <si>
    <t>PATGI</t>
  </si>
  <si>
    <t>HARICHAND</t>
  </si>
  <si>
    <t>DWARIKA</t>
  </si>
  <si>
    <t>SURAJ KUMAR</t>
  </si>
  <si>
    <t>MUNIS KUMAR</t>
  </si>
  <si>
    <t>KALLU</t>
  </si>
  <si>
    <t>RAJAT</t>
  </si>
  <si>
    <t>SHIV KUMAR</t>
  </si>
  <si>
    <t>VINOD</t>
  </si>
  <si>
    <t>SANI</t>
  </si>
  <si>
    <t>PEERBUX</t>
  </si>
  <si>
    <t>ASHARAM VERMA</t>
  </si>
  <si>
    <t>HIMANSHU</t>
  </si>
  <si>
    <t>RAMJIWAN</t>
  </si>
  <si>
    <t>VISHAL KUMAR</t>
  </si>
  <si>
    <t>CHANDERPAL</t>
  </si>
  <si>
    <t>VIPIN KUMAR</t>
  </si>
  <si>
    <t>SHIVAM VERMA</t>
  </si>
  <si>
    <t>SANJAY VERMA</t>
  </si>
  <si>
    <t>SITARAM</t>
  </si>
  <si>
    <t xml:space="preserve">SOBRAN  </t>
  </si>
  <si>
    <t>MOHARVA ALI</t>
  </si>
  <si>
    <t>RAMBHAROSE</t>
  </si>
  <si>
    <t>GOKARAN</t>
  </si>
  <si>
    <t>PRAMOD</t>
  </si>
  <si>
    <t>KANDHAI</t>
  </si>
  <si>
    <t>RAMJEWAN VERMA</t>
  </si>
  <si>
    <t>SUBHASH</t>
  </si>
  <si>
    <t>SONU</t>
  </si>
  <si>
    <t>KASHMIR SINGH</t>
  </si>
  <si>
    <t>RASEM SINGH</t>
  </si>
  <si>
    <t>LILAWALI</t>
  </si>
  <si>
    <t>HANUMANGARH</t>
  </si>
  <si>
    <t>RAJASTHAN</t>
  </si>
  <si>
    <t>COTTON</t>
  </si>
  <si>
    <t>BHAGIRATH</t>
  </si>
  <si>
    <t>SHYOKARAN</t>
  </si>
  <si>
    <t>BALWANT RAM</t>
  </si>
  <si>
    <t>JAYPAL</t>
  </si>
  <si>
    <t>JAGROOP SINGH</t>
  </si>
  <si>
    <t>TARSEM SINGH</t>
  </si>
  <si>
    <t>JEET SINGH</t>
  </si>
  <si>
    <t>MALKIYAT SINGH</t>
  </si>
  <si>
    <t>INDRAJ</t>
  </si>
  <si>
    <t>CHOKHA RAM</t>
  </si>
  <si>
    <t>CHOKHARAM</t>
  </si>
  <si>
    <t>RAMJI</t>
  </si>
  <si>
    <t>HARI RAM</t>
  </si>
  <si>
    <t>HARIRAM</t>
  </si>
  <si>
    <t>BALU RAM</t>
  </si>
  <si>
    <t>RESAM SINGH</t>
  </si>
  <si>
    <t>HARNEK SINGH</t>
  </si>
  <si>
    <t>SARJEET KAUR</t>
  </si>
  <si>
    <t>IKBAL SINGH</t>
  </si>
  <si>
    <t>JASANDEEP SINGH</t>
  </si>
  <si>
    <t>SAHNAWAJ</t>
  </si>
  <si>
    <t>GULAM KESAR</t>
  </si>
  <si>
    <t>NAWA</t>
  </si>
  <si>
    <t xml:space="preserve">VINOD </t>
  </si>
  <si>
    <t>DEVILAL</t>
  </si>
  <si>
    <t>2 STD</t>
  </si>
  <si>
    <t>BHARGAVBHAI KANUBHAI</t>
  </si>
  <si>
    <t>DEVRAJIYA</t>
  </si>
  <si>
    <t>AMRELI</t>
  </si>
  <si>
    <t>GUJARAT</t>
  </si>
  <si>
    <t>MAGANBHAI SHANTIBHAI</t>
  </si>
  <si>
    <t>KANTIBHAI DEVJIBHAI</t>
  </si>
  <si>
    <t>335-1</t>
  </si>
  <si>
    <t>KETANBHAI KALUBHAI</t>
  </si>
  <si>
    <t>KISHORHAI HARIBHAI</t>
  </si>
  <si>
    <t>VITHHALBHAI HARIBHAI</t>
  </si>
  <si>
    <t>35B</t>
  </si>
  <si>
    <t>NANUBHAI HARIBHAI</t>
  </si>
  <si>
    <t>351B</t>
  </si>
  <si>
    <t>ASHOKBHAI BHANUBHAI</t>
  </si>
  <si>
    <t>DHANJIBHAI MOHANBHAI</t>
  </si>
  <si>
    <t>MAHESHBHAI HARIBHAI</t>
  </si>
  <si>
    <t>MANJULABEN SHANTIBHAI</t>
  </si>
  <si>
    <t>24/3</t>
  </si>
  <si>
    <t>BHARTIBEN</t>
  </si>
  <si>
    <t>SANJAYBHAI HARIBHAI</t>
  </si>
  <si>
    <t>SHANTIBHAI THOBHANBHAI</t>
  </si>
  <si>
    <t>MUKESHBHAI TARPARA</t>
  </si>
  <si>
    <t>55/1R</t>
  </si>
  <si>
    <t>KANUBHAI RAMBHAI</t>
  </si>
  <si>
    <t>HIMMATBHAI MAGANBHAI</t>
  </si>
  <si>
    <t>136/1</t>
  </si>
  <si>
    <t>SALIMBHAI MUSABHAI</t>
  </si>
  <si>
    <t>CHANHUBHAI TARPARA</t>
  </si>
  <si>
    <t>85/1</t>
  </si>
  <si>
    <t>BHAGVANDAS RAMJIBHAI</t>
  </si>
  <si>
    <t>35/2B</t>
  </si>
  <si>
    <t>KISHORBHAI MADHURBHAI</t>
  </si>
  <si>
    <t>BHURABHAI BHANUBHAI</t>
  </si>
  <si>
    <t>71/P2</t>
  </si>
  <si>
    <t>KEVALBHAI VITTHALBHAI</t>
  </si>
  <si>
    <t>101/P2</t>
  </si>
  <si>
    <t>RAMESHBHAI HARIBHAI</t>
  </si>
  <si>
    <t>BHARATBHAI BHANUBHAI</t>
  </si>
  <si>
    <t>NIRAVBHAI RAMBHAI</t>
  </si>
  <si>
    <t>JERAMBHAI MAGANBHAI</t>
  </si>
  <si>
    <t>KIRITBHAI THOBHANBHAI</t>
  </si>
  <si>
    <t>DINESHBHAI KANUBHAI</t>
  </si>
  <si>
    <t>VIPULBHAI KANTIBHAI</t>
  </si>
  <si>
    <t>551/1P</t>
  </si>
  <si>
    <t>MADHUBHAI GAJERA</t>
  </si>
  <si>
    <t>KANTIBHAI JERAMBHAI</t>
  </si>
  <si>
    <t>RAJESHBHAI CHAGANBHAI</t>
  </si>
  <si>
    <t>ANKITBHAI HARIBHAI</t>
  </si>
  <si>
    <t>101/P1</t>
  </si>
  <si>
    <t>RAHULBHAI KALUBHAI</t>
  </si>
  <si>
    <t>36/1P</t>
  </si>
  <si>
    <t>RANCHODBHAI KALUBHAI</t>
  </si>
  <si>
    <t>BHANUBHAI BHAGVANBHAI</t>
  </si>
  <si>
    <t>253/1</t>
  </si>
  <si>
    <t>KANABHAI RAMBHAI</t>
  </si>
  <si>
    <t>262/2</t>
  </si>
  <si>
    <t>SHANTIBHAI RANABHAI</t>
  </si>
  <si>
    <t>35/1S</t>
  </si>
  <si>
    <t>HARIBHAI CHAGANBHAI</t>
  </si>
  <si>
    <t>DINESHBHAI RAMBHAI</t>
  </si>
  <si>
    <t>DHIRUBHAI MADHURBHAI</t>
  </si>
  <si>
    <t>HENISHBHAI DILIPBHAI</t>
  </si>
  <si>
    <t>MUKESHBHAI CHAGANBHAI</t>
  </si>
  <si>
    <t>NIKULBHAI SHANTIBHAI</t>
  </si>
  <si>
    <t>HARESHBHAI HARIBHAI</t>
  </si>
  <si>
    <t>MUKESHBHAI KANTIBHAI</t>
  </si>
  <si>
    <t>551/P2</t>
  </si>
  <si>
    <t>PRAKASHBHAI KANTIBHAI</t>
  </si>
  <si>
    <t>HIMMATBHAI SHAMBHUBHAI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</si>
</sst>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/>
  </cellStyleXfs>
  <cellXfs count="7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8" xfId="0" applyFont="1" applyBorder="1"/>
    <xf numFmtId="0" fontId="19" fillId="0" borderId="8" xfId="0" applyFont="1" applyBorder="1"/>
    <xf numFmtId="0" fontId="21" fillId="0" borderId="8" xfId="0" applyFont="1" applyBorder="1" applyAlignment="1">
      <alignment horizontal="right"/>
    </xf>
    <xf numFmtId="164" fontId="19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2" fontId="19" fillId="0" borderId="8" xfId="0" applyNumberFormat="1" applyFont="1" applyBorder="1" applyAlignment="1">
      <alignment horizontal="center" vertical="center"/>
    </xf>
    <xf numFmtId="2" fontId="22" fillId="0" borderId="8" xfId="1" applyNumberFormat="1" applyFont="1" applyBorder="1" applyAlignment="1">
      <alignment horizontal="center"/>
    </xf>
  </cellXfs>
  <cellStyles count="4">
    <cellStyle name="Normal" xfId="0" builtinId="0"/>
    <cellStyle name="Normal 2" xfId="2"/>
    <cellStyle name="Normal 2 3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0"/>
  <sheetViews>
    <sheetView tabSelected="1" zoomScale="120" zoomScaleNormal="120" workbookViewId="0">
      <pane xSplit="6" ySplit="4" topLeftCell="L160" activePane="bottomRight" state="frozen"/>
      <selection pane="topRight" activeCell="H1" sqref="H1"/>
      <selection pane="bottomLeft" activeCell="A5" sqref="A5"/>
      <selection pane="bottomRight" activeCell="N176" sqref="N176"/>
    </sheetView>
  </sheetViews>
  <sheetFormatPr defaultRowHeight="18" customHeight="1"/>
  <cols>
    <col min="1" max="1" width="8.85546875" style="25" customWidth="1"/>
    <col min="2" max="2" width="20.140625" style="25" customWidth="1"/>
    <col min="3" max="3" width="17.28515625" style="25" customWidth="1"/>
    <col min="4" max="4" width="13.28515625" style="25" customWidth="1"/>
    <col min="5" max="5" width="9.85546875" style="25" customWidth="1"/>
    <col min="6" max="6" width="11.85546875" style="25" customWidth="1"/>
    <col min="7" max="7" width="15" style="25" customWidth="1"/>
    <col min="8" max="8" width="16.7109375" style="25" customWidth="1"/>
    <col min="9" max="9" width="8.140625" style="25" customWidth="1"/>
    <col min="10" max="10" width="7.7109375" style="44" bestFit="1" customWidth="1"/>
    <col min="11" max="11" width="9.140625" style="44"/>
    <col min="12" max="12" width="6.5703125" style="25" bestFit="1" customWidth="1"/>
    <col min="13" max="13" width="5.140625" style="25" bestFit="1" customWidth="1"/>
    <col min="14" max="14" width="12.5703125" style="39" customWidth="1"/>
    <col min="15" max="15" width="5.140625" style="25" bestFit="1" customWidth="1"/>
    <col min="16" max="16" width="12.85546875" style="39" bestFit="1" customWidth="1"/>
    <col min="17" max="17" width="9.140625" style="25"/>
    <col min="18" max="19" width="9.140625" style="39"/>
    <col min="20" max="20" width="9.140625" style="25"/>
    <col min="21" max="21" width="9.140625" style="39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1" t="s">
        <v>0</v>
      </c>
      <c r="B1" s="61"/>
      <c r="C1" s="61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2">
        <v>45108</v>
      </c>
      <c r="B2" s="62"/>
      <c r="C2" s="62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3" t="s">
        <v>2</v>
      </c>
      <c r="B3" s="65" t="s">
        <v>3</v>
      </c>
      <c r="C3" s="67" t="s">
        <v>4</v>
      </c>
      <c r="D3" s="49" t="s">
        <v>5</v>
      </c>
      <c r="E3" s="51" t="s">
        <v>6</v>
      </c>
      <c r="F3" s="53" t="s">
        <v>7</v>
      </c>
      <c r="G3" s="55" t="s">
        <v>8</v>
      </c>
      <c r="H3" s="57" t="s">
        <v>9</v>
      </c>
      <c r="I3" s="59" t="s">
        <v>10</v>
      </c>
      <c r="J3" s="45" t="s">
        <v>11</v>
      </c>
      <c r="K3" s="15" t="s">
        <v>12</v>
      </c>
      <c r="L3" s="47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4"/>
      <c r="B4" s="66"/>
      <c r="C4" s="68"/>
      <c r="D4" s="50"/>
      <c r="E4" s="52"/>
      <c r="F4" s="54"/>
      <c r="G4" s="56"/>
      <c r="H4" s="58"/>
      <c r="I4" s="60"/>
      <c r="J4" s="46"/>
      <c r="K4" s="26" t="s">
        <v>20</v>
      </c>
      <c r="L4" s="48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687</v>
      </c>
      <c r="B5" s="41" t="s">
        <v>25</v>
      </c>
      <c r="C5" s="41"/>
      <c r="D5" s="41" t="s">
        <v>26</v>
      </c>
      <c r="E5" s="41" t="s">
        <v>27</v>
      </c>
      <c r="F5" s="41" t="s">
        <v>28</v>
      </c>
      <c r="G5" s="41" t="s">
        <v>29</v>
      </c>
      <c r="H5" s="41"/>
      <c r="I5" s="41" t="s">
        <v>30</v>
      </c>
      <c r="J5" s="43">
        <v>8.4</v>
      </c>
      <c r="K5" s="69">
        <v>0.5</v>
      </c>
      <c r="L5" s="38">
        <v>0.3</v>
      </c>
      <c r="M5" s="37" t="str">
        <f t="shared" ref="M5:M68" si="0">IF(L5&gt;0.75,"H",IF(L5&gt;0.5,"M","L"))</f>
        <v>L</v>
      </c>
      <c r="N5" s="38">
        <v>25</v>
      </c>
      <c r="O5" s="37" t="str">
        <f t="shared" ref="O5:O68" si="1">IF(N5&gt;23.2,"H",IF(N5&gt;9.3,"M","L"))</f>
        <v>H</v>
      </c>
      <c r="P5" s="38">
        <v>377.04640000000006</v>
      </c>
      <c r="Q5" s="37" t="str">
        <f t="shared" ref="Q5:Q68" si="2">IF(P5&gt;136,"H",IF(P5&gt;58.4,"M","L"))</f>
        <v>H</v>
      </c>
      <c r="R5" s="38">
        <v>2.1120000000000001</v>
      </c>
      <c r="S5" s="37" t="str">
        <f t="shared" ref="S5:S68" si="3">IF(R5&gt;0.6,"S","D")</f>
        <v>S</v>
      </c>
      <c r="T5" s="38">
        <v>1.466</v>
      </c>
      <c r="U5" s="37" t="str">
        <f t="shared" ref="U5:U68" si="4">IF(T5&gt;0.2,"S","D")</f>
        <v>S</v>
      </c>
      <c r="V5" s="38">
        <v>14.5</v>
      </c>
      <c r="W5" s="37" t="str">
        <f t="shared" ref="W5:W68" si="5">IF(V5&gt;4.5,"S","D")</f>
        <v>S</v>
      </c>
      <c r="X5" s="38">
        <v>8.5340000000000007</v>
      </c>
      <c r="Y5" s="37" t="str">
        <f t="shared" ref="Y5:Y68" si="6">IF(X5&gt;2,"S","D")</f>
        <v>S</v>
      </c>
    </row>
    <row r="6" spans="1:26" s="24" customFormat="1" ht="18" customHeight="1">
      <c r="A6" s="36">
        <v>688</v>
      </c>
      <c r="B6" s="41" t="s">
        <v>31</v>
      </c>
      <c r="C6" s="41"/>
      <c r="D6" s="41" t="s">
        <v>26</v>
      </c>
      <c r="E6" s="41" t="s">
        <v>27</v>
      </c>
      <c r="F6" s="41" t="s">
        <v>28</v>
      </c>
      <c r="G6" s="41" t="s">
        <v>29</v>
      </c>
      <c r="H6" s="41"/>
      <c r="I6" s="41" t="s">
        <v>30</v>
      </c>
      <c r="J6" s="43">
        <v>8.3000000000000007</v>
      </c>
      <c r="K6" s="69">
        <v>0.64</v>
      </c>
      <c r="L6" s="38">
        <v>0.99</v>
      </c>
      <c r="M6" s="37" t="str">
        <f t="shared" si="0"/>
        <v>H</v>
      </c>
      <c r="N6" s="38">
        <v>18</v>
      </c>
      <c r="O6" s="37" t="str">
        <f t="shared" si="1"/>
        <v>M</v>
      </c>
      <c r="P6" s="38">
        <v>109.94240000000001</v>
      </c>
      <c r="Q6" s="37" t="str">
        <f t="shared" si="2"/>
        <v>M</v>
      </c>
      <c r="R6" s="38">
        <v>2.032</v>
      </c>
      <c r="S6" s="37" t="str">
        <f t="shared" si="3"/>
        <v>S</v>
      </c>
      <c r="T6" s="38">
        <v>1.494</v>
      </c>
      <c r="U6" s="37" t="str">
        <f t="shared" si="4"/>
        <v>S</v>
      </c>
      <c r="V6" s="38">
        <v>15.17</v>
      </c>
      <c r="W6" s="37" t="str">
        <f t="shared" si="5"/>
        <v>S</v>
      </c>
      <c r="X6" s="38">
        <v>7.6680000000000001</v>
      </c>
      <c r="Y6" s="37" t="str">
        <f t="shared" si="6"/>
        <v>S</v>
      </c>
    </row>
    <row r="7" spans="1:26" s="24" customFormat="1" ht="18" customHeight="1">
      <c r="A7" s="36">
        <v>689</v>
      </c>
      <c r="B7" s="41" t="s">
        <v>32</v>
      </c>
      <c r="C7" s="41" t="s">
        <v>33</v>
      </c>
      <c r="D7" s="41" t="s">
        <v>26</v>
      </c>
      <c r="E7" s="41" t="s">
        <v>27</v>
      </c>
      <c r="F7" s="41" t="s">
        <v>28</v>
      </c>
      <c r="G7" s="41" t="s">
        <v>29</v>
      </c>
      <c r="H7" s="41"/>
      <c r="I7" s="41" t="s">
        <v>30</v>
      </c>
      <c r="J7" s="43">
        <v>8.4</v>
      </c>
      <c r="K7" s="69">
        <v>0.5</v>
      </c>
      <c r="L7" s="38">
        <v>0.6</v>
      </c>
      <c r="M7" s="37" t="str">
        <f t="shared" si="0"/>
        <v>M</v>
      </c>
      <c r="N7" s="38">
        <v>5.1296000000000008</v>
      </c>
      <c r="O7" s="37" t="str">
        <f t="shared" si="1"/>
        <v>L</v>
      </c>
      <c r="P7" s="38">
        <v>80.457599999999999</v>
      </c>
      <c r="Q7" s="37" t="str">
        <f t="shared" si="2"/>
        <v>M</v>
      </c>
      <c r="R7" s="38">
        <v>2.06</v>
      </c>
      <c r="S7" s="37" t="str">
        <f t="shared" si="3"/>
        <v>S</v>
      </c>
      <c r="T7" s="38">
        <v>1.52</v>
      </c>
      <c r="U7" s="37" t="str">
        <f t="shared" si="4"/>
        <v>S</v>
      </c>
      <c r="V7" s="38">
        <v>14.95</v>
      </c>
      <c r="W7" s="37" t="str">
        <f t="shared" si="5"/>
        <v>S</v>
      </c>
      <c r="X7" s="38">
        <v>7.53</v>
      </c>
      <c r="Y7" s="37" t="str">
        <f t="shared" si="6"/>
        <v>S</v>
      </c>
    </row>
    <row r="8" spans="1:26" s="24" customFormat="1" ht="18" customHeight="1">
      <c r="A8" s="36">
        <v>690</v>
      </c>
      <c r="B8" s="41" t="s">
        <v>34</v>
      </c>
      <c r="C8" s="41" t="s">
        <v>35</v>
      </c>
      <c r="D8" s="41" t="s">
        <v>36</v>
      </c>
      <c r="E8" s="41" t="s">
        <v>27</v>
      </c>
      <c r="F8" s="41" t="s">
        <v>28</v>
      </c>
      <c r="G8" s="41" t="s">
        <v>29</v>
      </c>
      <c r="H8" s="41"/>
      <c r="I8" s="41" t="s">
        <v>30</v>
      </c>
      <c r="J8" s="43">
        <v>8.1</v>
      </c>
      <c r="K8" s="69">
        <v>0.63</v>
      </c>
      <c r="L8" s="38">
        <v>0.44999999999999996</v>
      </c>
      <c r="M8" s="37" t="str">
        <f t="shared" si="0"/>
        <v>L</v>
      </c>
      <c r="N8" s="38">
        <v>27</v>
      </c>
      <c r="O8" s="37" t="str">
        <f t="shared" si="1"/>
        <v>H</v>
      </c>
      <c r="P8" s="38">
        <v>132.79040000000001</v>
      </c>
      <c r="Q8" s="37" t="str">
        <f t="shared" si="2"/>
        <v>M</v>
      </c>
      <c r="R8" s="38">
        <v>1.9339999999999999</v>
      </c>
      <c r="S8" s="37" t="str">
        <f t="shared" si="3"/>
        <v>S</v>
      </c>
      <c r="T8" s="38">
        <v>1.63</v>
      </c>
      <c r="U8" s="37" t="str">
        <f t="shared" si="4"/>
        <v>S</v>
      </c>
      <c r="V8" s="38">
        <v>14.65</v>
      </c>
      <c r="W8" s="37" t="str">
        <f t="shared" si="5"/>
        <v>S</v>
      </c>
      <c r="X8" s="38">
        <v>12.45</v>
      </c>
      <c r="Y8" s="37" t="str">
        <f t="shared" si="6"/>
        <v>S</v>
      </c>
    </row>
    <row r="9" spans="1:26" s="24" customFormat="1" ht="18" customHeight="1">
      <c r="A9" s="36">
        <v>691</v>
      </c>
      <c r="B9" s="41" t="s">
        <v>37</v>
      </c>
      <c r="C9" s="41" t="s">
        <v>38</v>
      </c>
      <c r="D9" s="41" t="s">
        <v>39</v>
      </c>
      <c r="E9" s="41" t="s">
        <v>27</v>
      </c>
      <c r="F9" s="41" t="s">
        <v>28</v>
      </c>
      <c r="G9" s="41" t="s">
        <v>29</v>
      </c>
      <c r="H9" s="41"/>
      <c r="I9" s="41" t="s">
        <v>30</v>
      </c>
      <c r="J9" s="43">
        <v>8.3000000000000007</v>
      </c>
      <c r="K9" s="69">
        <v>0.34</v>
      </c>
      <c r="L9" s="38">
        <v>0.44999999999999996</v>
      </c>
      <c r="M9" s="37" t="str">
        <f t="shared" si="0"/>
        <v>L</v>
      </c>
      <c r="N9" s="38">
        <v>21.88</v>
      </c>
      <c r="O9" s="37" t="str">
        <f t="shared" si="1"/>
        <v>M</v>
      </c>
      <c r="P9" s="38">
        <v>166.51840000000001</v>
      </c>
      <c r="Q9" s="37" t="str">
        <f t="shared" si="2"/>
        <v>H</v>
      </c>
      <c r="R9" s="38">
        <v>1.1839999999999999</v>
      </c>
      <c r="S9" s="37" t="str">
        <f t="shared" si="3"/>
        <v>S</v>
      </c>
      <c r="T9" s="38">
        <v>2.0019999999999998</v>
      </c>
      <c r="U9" s="37" t="str">
        <f t="shared" si="4"/>
        <v>S</v>
      </c>
      <c r="V9" s="38">
        <v>22.02</v>
      </c>
      <c r="W9" s="37" t="str">
        <f t="shared" si="5"/>
        <v>S</v>
      </c>
      <c r="X9" s="38">
        <v>12.21</v>
      </c>
      <c r="Y9" s="37" t="str">
        <f t="shared" si="6"/>
        <v>S</v>
      </c>
    </row>
    <row r="10" spans="1:26" s="24" customFormat="1" ht="18" customHeight="1">
      <c r="A10" s="36">
        <v>692</v>
      </c>
      <c r="B10" s="41" t="s">
        <v>40</v>
      </c>
      <c r="C10" s="41" t="s">
        <v>41</v>
      </c>
      <c r="D10" s="41" t="s">
        <v>26</v>
      </c>
      <c r="E10" s="41" t="s">
        <v>27</v>
      </c>
      <c r="F10" s="41" t="s">
        <v>28</v>
      </c>
      <c r="G10" s="41" t="s">
        <v>29</v>
      </c>
      <c r="H10" s="41"/>
      <c r="I10" s="41" t="s">
        <v>30</v>
      </c>
      <c r="J10" s="43">
        <v>8.4</v>
      </c>
      <c r="K10" s="69">
        <v>0.26</v>
      </c>
      <c r="L10" s="38">
        <v>0.89999999999999991</v>
      </c>
      <c r="M10" s="37" t="str">
        <f t="shared" si="0"/>
        <v>H</v>
      </c>
      <c r="N10" s="38">
        <v>26</v>
      </c>
      <c r="O10" s="37" t="str">
        <f t="shared" si="1"/>
        <v>H</v>
      </c>
      <c r="P10" s="38">
        <v>122.3456</v>
      </c>
      <c r="Q10" s="37" t="str">
        <f t="shared" si="2"/>
        <v>M</v>
      </c>
      <c r="R10" s="38">
        <v>0.35799999999999998</v>
      </c>
      <c r="S10" s="37" t="str">
        <f t="shared" si="3"/>
        <v>D</v>
      </c>
      <c r="T10" s="38">
        <v>1.754</v>
      </c>
      <c r="U10" s="37" t="str">
        <f t="shared" si="4"/>
        <v>S</v>
      </c>
      <c r="V10" s="38">
        <v>19.350000000000001</v>
      </c>
      <c r="W10" s="37" t="str">
        <f t="shared" si="5"/>
        <v>S</v>
      </c>
      <c r="X10" s="38">
        <v>17.309999999999999</v>
      </c>
      <c r="Y10" s="37" t="str">
        <f t="shared" si="6"/>
        <v>S</v>
      </c>
    </row>
    <row r="11" spans="1:26" s="24" customFormat="1" ht="18" customHeight="1">
      <c r="A11" s="36">
        <v>693</v>
      </c>
      <c r="B11" s="41" t="s">
        <v>42</v>
      </c>
      <c r="C11" s="41" t="s">
        <v>43</v>
      </c>
      <c r="D11" s="41" t="s">
        <v>26</v>
      </c>
      <c r="E11" s="41" t="s">
        <v>27</v>
      </c>
      <c r="F11" s="41" t="s">
        <v>28</v>
      </c>
      <c r="G11" s="41" t="s">
        <v>29</v>
      </c>
      <c r="H11" s="41"/>
      <c r="I11" s="41" t="s">
        <v>30</v>
      </c>
      <c r="J11" s="43">
        <v>8.3000000000000007</v>
      </c>
      <c r="K11" s="69">
        <v>0.45</v>
      </c>
      <c r="L11" s="38">
        <v>0.3</v>
      </c>
      <c r="M11" s="37" t="str">
        <f t="shared" si="0"/>
        <v>L</v>
      </c>
      <c r="N11" s="38">
        <v>40.08</v>
      </c>
      <c r="O11" s="37" t="str">
        <f t="shared" si="1"/>
        <v>H</v>
      </c>
      <c r="P11" s="38">
        <v>103.08800000000001</v>
      </c>
      <c r="Q11" s="37" t="str">
        <f t="shared" si="2"/>
        <v>M</v>
      </c>
      <c r="R11" s="38">
        <v>2.1819999999999999</v>
      </c>
      <c r="S11" s="37" t="str">
        <f t="shared" si="3"/>
        <v>S</v>
      </c>
      <c r="T11" s="38">
        <v>2.306</v>
      </c>
      <c r="U11" s="37" t="str">
        <f t="shared" si="4"/>
        <v>S</v>
      </c>
      <c r="V11" s="38">
        <v>16.46</v>
      </c>
      <c r="W11" s="37" t="str">
        <f t="shared" si="5"/>
        <v>S</v>
      </c>
      <c r="X11" s="38">
        <v>11.31</v>
      </c>
      <c r="Y11" s="37" t="str">
        <f t="shared" si="6"/>
        <v>S</v>
      </c>
    </row>
    <row r="12" spans="1:26" s="24" customFormat="1" ht="18" customHeight="1">
      <c r="A12" s="36">
        <v>694</v>
      </c>
      <c r="B12" s="41" t="s">
        <v>44</v>
      </c>
      <c r="C12" s="41" t="s">
        <v>45</v>
      </c>
      <c r="D12" s="41" t="s">
        <v>26</v>
      </c>
      <c r="E12" s="41" t="s">
        <v>27</v>
      </c>
      <c r="F12" s="41" t="s">
        <v>28</v>
      </c>
      <c r="G12" s="41" t="s">
        <v>29</v>
      </c>
      <c r="H12" s="41"/>
      <c r="I12" s="41" t="s">
        <v>30</v>
      </c>
      <c r="J12" s="43">
        <v>8.4</v>
      </c>
      <c r="K12" s="69">
        <v>0.31</v>
      </c>
      <c r="L12" s="38">
        <v>0.74</v>
      </c>
      <c r="M12" s="37" t="str">
        <f t="shared" si="0"/>
        <v>M</v>
      </c>
      <c r="N12" s="38">
        <v>16.22</v>
      </c>
      <c r="O12" s="37" t="str">
        <f t="shared" si="1"/>
        <v>M</v>
      </c>
      <c r="P12" s="38">
        <v>184.85120000000001</v>
      </c>
      <c r="Q12" s="37" t="str">
        <f t="shared" si="2"/>
        <v>H</v>
      </c>
      <c r="R12" s="38">
        <v>1.0920000000000001</v>
      </c>
      <c r="S12" s="37" t="str">
        <f t="shared" si="3"/>
        <v>S</v>
      </c>
      <c r="T12" s="38">
        <v>1.7</v>
      </c>
      <c r="U12" s="37" t="str">
        <f t="shared" si="4"/>
        <v>S</v>
      </c>
      <c r="V12" s="38">
        <v>20.16</v>
      </c>
      <c r="W12" s="37" t="str">
        <f t="shared" si="5"/>
        <v>S</v>
      </c>
      <c r="X12" s="38">
        <v>12.01</v>
      </c>
      <c r="Y12" s="37" t="str">
        <f t="shared" si="6"/>
        <v>S</v>
      </c>
    </row>
    <row r="13" spans="1:26" s="24" customFormat="1" ht="18" customHeight="1">
      <c r="A13" s="36">
        <v>695</v>
      </c>
      <c r="B13" s="41" t="s">
        <v>46</v>
      </c>
      <c r="C13" s="41" t="s">
        <v>41</v>
      </c>
      <c r="D13" s="41" t="s">
        <v>26</v>
      </c>
      <c r="E13" s="41" t="s">
        <v>27</v>
      </c>
      <c r="F13" s="41" t="s">
        <v>28</v>
      </c>
      <c r="G13" s="41" t="s">
        <v>29</v>
      </c>
      <c r="H13" s="41"/>
      <c r="I13" s="41" t="s">
        <v>30</v>
      </c>
      <c r="J13" s="43">
        <v>8.6</v>
      </c>
      <c r="K13" s="69">
        <v>0.18</v>
      </c>
      <c r="L13" s="38">
        <v>0.15</v>
      </c>
      <c r="M13" s="37" t="str">
        <f t="shared" si="0"/>
        <v>L</v>
      </c>
      <c r="N13" s="38">
        <v>14.28</v>
      </c>
      <c r="O13" s="37" t="str">
        <f t="shared" si="1"/>
        <v>M</v>
      </c>
      <c r="P13" s="38">
        <v>83.340800000000002</v>
      </c>
      <c r="Q13" s="37" t="str">
        <f t="shared" si="2"/>
        <v>M</v>
      </c>
      <c r="R13" s="38">
        <v>0.60599999999999998</v>
      </c>
      <c r="S13" s="37" t="str">
        <f t="shared" si="3"/>
        <v>S</v>
      </c>
      <c r="T13" s="38">
        <v>2.21</v>
      </c>
      <c r="U13" s="37" t="str">
        <f t="shared" si="4"/>
        <v>S</v>
      </c>
      <c r="V13" s="38">
        <v>24.34</v>
      </c>
      <c r="W13" s="37" t="str">
        <f t="shared" si="5"/>
        <v>S</v>
      </c>
      <c r="X13" s="38">
        <v>12.5</v>
      </c>
      <c r="Y13" s="37" t="str">
        <f t="shared" si="6"/>
        <v>S</v>
      </c>
    </row>
    <row r="14" spans="1:26" s="24" customFormat="1" ht="18" customHeight="1">
      <c r="A14" s="36">
        <v>696</v>
      </c>
      <c r="B14" s="41" t="s">
        <v>47</v>
      </c>
      <c r="C14" s="41" t="s">
        <v>48</v>
      </c>
      <c r="D14" s="41" t="s">
        <v>26</v>
      </c>
      <c r="E14" s="41" t="s">
        <v>27</v>
      </c>
      <c r="F14" s="41" t="s">
        <v>28</v>
      </c>
      <c r="G14" s="41" t="s">
        <v>29</v>
      </c>
      <c r="H14" s="41"/>
      <c r="I14" s="41" t="s">
        <v>30</v>
      </c>
      <c r="J14" s="43">
        <v>8.6999999999999993</v>
      </c>
      <c r="K14" s="69">
        <v>0.23</v>
      </c>
      <c r="L14" s="38">
        <v>0.44999999999999996</v>
      </c>
      <c r="M14" s="37" t="str">
        <f t="shared" si="0"/>
        <v>L</v>
      </c>
      <c r="N14" s="38">
        <v>32.880000000000003</v>
      </c>
      <c r="O14" s="37" t="str">
        <f t="shared" si="1"/>
        <v>H</v>
      </c>
      <c r="P14" s="38">
        <v>78.009600000000006</v>
      </c>
      <c r="Q14" s="37" t="str">
        <f t="shared" si="2"/>
        <v>M</v>
      </c>
      <c r="R14" s="38">
        <v>0.81399999999999995</v>
      </c>
      <c r="S14" s="37" t="str">
        <f t="shared" si="3"/>
        <v>S</v>
      </c>
      <c r="T14" s="38">
        <v>2.3879999999999999</v>
      </c>
      <c r="U14" s="37" t="str">
        <f t="shared" si="4"/>
        <v>S</v>
      </c>
      <c r="V14" s="38">
        <v>20.38</v>
      </c>
      <c r="W14" s="37" t="str">
        <f t="shared" si="5"/>
        <v>S</v>
      </c>
      <c r="X14" s="38">
        <v>11.19</v>
      </c>
      <c r="Y14" s="37" t="str">
        <f t="shared" si="6"/>
        <v>S</v>
      </c>
    </row>
    <row r="15" spans="1:26" s="24" customFormat="1" ht="18" customHeight="1">
      <c r="A15" s="36">
        <v>697</v>
      </c>
      <c r="B15" s="41" t="s">
        <v>49</v>
      </c>
      <c r="C15" s="41" t="s">
        <v>50</v>
      </c>
      <c r="D15" s="41" t="s">
        <v>26</v>
      </c>
      <c r="E15" s="41" t="s">
        <v>27</v>
      </c>
      <c r="F15" s="41" t="s">
        <v>28</v>
      </c>
      <c r="G15" s="41" t="s">
        <v>29</v>
      </c>
      <c r="H15" s="41"/>
      <c r="I15" s="41" t="s">
        <v>30</v>
      </c>
      <c r="J15" s="43">
        <v>8.5</v>
      </c>
      <c r="K15" s="69">
        <v>0.12</v>
      </c>
      <c r="L15" s="38">
        <v>0.89999999999999991</v>
      </c>
      <c r="M15" s="37" t="str">
        <f t="shared" si="0"/>
        <v>H</v>
      </c>
      <c r="N15" s="38">
        <v>26.02</v>
      </c>
      <c r="O15" s="37" t="str">
        <f t="shared" si="1"/>
        <v>H</v>
      </c>
      <c r="P15" s="38">
        <v>123.43360000000001</v>
      </c>
      <c r="Q15" s="37" t="str">
        <f t="shared" si="2"/>
        <v>M</v>
      </c>
      <c r="R15" s="38">
        <v>0.82</v>
      </c>
      <c r="S15" s="37" t="str">
        <f t="shared" si="3"/>
        <v>S</v>
      </c>
      <c r="T15" s="38">
        <v>1.8779999999999999</v>
      </c>
      <c r="U15" s="37" t="str">
        <f t="shared" si="4"/>
        <v>S</v>
      </c>
      <c r="V15" s="38">
        <v>20.68</v>
      </c>
      <c r="W15" s="37" t="str">
        <f t="shared" si="5"/>
        <v>S</v>
      </c>
      <c r="X15" s="38">
        <v>8.8360000000000003</v>
      </c>
      <c r="Y15" s="37" t="str">
        <f t="shared" si="6"/>
        <v>S</v>
      </c>
    </row>
    <row r="16" spans="1:26" s="24" customFormat="1" ht="18" customHeight="1">
      <c r="A16" s="36">
        <v>698</v>
      </c>
      <c r="B16" s="41" t="s">
        <v>51</v>
      </c>
      <c r="C16" s="41" t="s">
        <v>52</v>
      </c>
      <c r="D16" s="41" t="s">
        <v>53</v>
      </c>
      <c r="E16" s="41" t="s">
        <v>27</v>
      </c>
      <c r="F16" s="41" t="s">
        <v>28</v>
      </c>
      <c r="G16" s="41" t="s">
        <v>29</v>
      </c>
      <c r="H16" s="41"/>
      <c r="I16" s="41" t="s">
        <v>30</v>
      </c>
      <c r="J16" s="43">
        <v>8.4</v>
      </c>
      <c r="K16" s="69">
        <v>0.23</v>
      </c>
      <c r="L16" s="38">
        <v>0.3</v>
      </c>
      <c r="M16" s="37" t="str">
        <f t="shared" si="0"/>
        <v>L</v>
      </c>
      <c r="N16" s="38">
        <v>14.56</v>
      </c>
      <c r="O16" s="37" t="str">
        <f t="shared" si="1"/>
        <v>M</v>
      </c>
      <c r="P16" s="38">
        <v>66.912000000000006</v>
      </c>
      <c r="Q16" s="37" t="str">
        <f t="shared" si="2"/>
        <v>M</v>
      </c>
      <c r="R16" s="38">
        <v>0.29599999999999999</v>
      </c>
      <c r="S16" s="37" t="str">
        <f t="shared" si="3"/>
        <v>D</v>
      </c>
      <c r="T16" s="38">
        <v>1.63</v>
      </c>
      <c r="U16" s="37" t="str">
        <f t="shared" si="4"/>
        <v>S</v>
      </c>
      <c r="V16" s="38">
        <v>19.05</v>
      </c>
      <c r="W16" s="37" t="str">
        <f t="shared" si="5"/>
        <v>S</v>
      </c>
      <c r="X16" s="38">
        <v>10.54</v>
      </c>
      <c r="Y16" s="37" t="str">
        <f t="shared" si="6"/>
        <v>S</v>
      </c>
    </row>
    <row r="17" spans="1:25" s="24" customFormat="1" ht="18" customHeight="1">
      <c r="A17" s="36">
        <v>699</v>
      </c>
      <c r="B17" s="41" t="s">
        <v>54</v>
      </c>
      <c r="C17" s="41" t="s">
        <v>55</v>
      </c>
      <c r="D17" s="41" t="s">
        <v>26</v>
      </c>
      <c r="E17" s="41" t="s">
        <v>27</v>
      </c>
      <c r="F17" s="41" t="s">
        <v>28</v>
      </c>
      <c r="G17" s="41" t="s">
        <v>29</v>
      </c>
      <c r="H17" s="41"/>
      <c r="I17" s="41" t="s">
        <v>30</v>
      </c>
      <c r="J17" s="43">
        <v>8.1999999999999993</v>
      </c>
      <c r="K17" s="69">
        <v>0.41</v>
      </c>
      <c r="L17" s="38">
        <v>0.3</v>
      </c>
      <c r="M17" s="37" t="str">
        <f t="shared" si="0"/>
        <v>L</v>
      </c>
      <c r="N17" s="38">
        <v>12.36</v>
      </c>
      <c r="O17" s="37" t="str">
        <f t="shared" si="1"/>
        <v>M</v>
      </c>
      <c r="P17" s="38">
        <v>125.12</v>
      </c>
      <c r="Q17" s="37" t="str">
        <f t="shared" si="2"/>
        <v>M</v>
      </c>
      <c r="R17" s="38">
        <v>0.38200000000000001</v>
      </c>
      <c r="S17" s="37" t="str">
        <f t="shared" si="3"/>
        <v>D</v>
      </c>
      <c r="T17" s="38">
        <v>2.0720000000000001</v>
      </c>
      <c r="U17" s="37" t="str">
        <f t="shared" si="4"/>
        <v>S</v>
      </c>
      <c r="V17" s="38">
        <v>22.16</v>
      </c>
      <c r="W17" s="37" t="str">
        <f t="shared" si="5"/>
        <v>S</v>
      </c>
      <c r="X17" s="38">
        <v>13.13</v>
      </c>
      <c r="Y17" s="37" t="str">
        <f t="shared" si="6"/>
        <v>S</v>
      </c>
    </row>
    <row r="18" spans="1:25" s="24" customFormat="1" ht="18" customHeight="1">
      <c r="A18" s="36">
        <v>700</v>
      </c>
      <c r="B18" s="41" t="s">
        <v>56</v>
      </c>
      <c r="C18" s="41" t="s">
        <v>57</v>
      </c>
      <c r="D18" s="41" t="s">
        <v>26</v>
      </c>
      <c r="E18" s="41" t="s">
        <v>27</v>
      </c>
      <c r="F18" s="41" t="s">
        <v>28</v>
      </c>
      <c r="G18" s="41" t="s">
        <v>29</v>
      </c>
      <c r="H18" s="41"/>
      <c r="I18" s="41" t="s">
        <v>30</v>
      </c>
      <c r="J18" s="43">
        <v>8.3000000000000007</v>
      </c>
      <c r="K18" s="69">
        <v>0.31</v>
      </c>
      <c r="L18" s="38">
        <v>0.44999999999999996</v>
      </c>
      <c r="M18" s="37" t="str">
        <f t="shared" si="0"/>
        <v>L</v>
      </c>
      <c r="N18" s="38">
        <v>14.56</v>
      </c>
      <c r="O18" s="37" t="str">
        <f t="shared" si="1"/>
        <v>M</v>
      </c>
      <c r="P18" s="38">
        <v>125.50080000000001</v>
      </c>
      <c r="Q18" s="37" t="str">
        <f t="shared" si="2"/>
        <v>M</v>
      </c>
      <c r="R18" s="38">
        <v>1.23</v>
      </c>
      <c r="S18" s="37" t="str">
        <f t="shared" si="3"/>
        <v>S</v>
      </c>
      <c r="T18" s="38">
        <v>2.472</v>
      </c>
      <c r="U18" s="37" t="str">
        <f t="shared" si="4"/>
        <v>S</v>
      </c>
      <c r="V18" s="38">
        <v>21.38</v>
      </c>
      <c r="W18" s="37" t="str">
        <f t="shared" si="5"/>
        <v>S</v>
      </c>
      <c r="X18" s="38">
        <v>13.03</v>
      </c>
      <c r="Y18" s="37" t="str">
        <f t="shared" si="6"/>
        <v>S</v>
      </c>
    </row>
    <row r="19" spans="1:25" s="24" customFormat="1" ht="18" customHeight="1">
      <c r="A19" s="36">
        <v>701</v>
      </c>
      <c r="B19" s="41" t="s">
        <v>58</v>
      </c>
      <c r="C19" s="41" t="s">
        <v>59</v>
      </c>
      <c r="D19" s="41" t="s">
        <v>26</v>
      </c>
      <c r="E19" s="41" t="s">
        <v>27</v>
      </c>
      <c r="F19" s="41" t="s">
        <v>28</v>
      </c>
      <c r="G19" s="41" t="s">
        <v>29</v>
      </c>
      <c r="H19" s="41"/>
      <c r="I19" s="41" t="s">
        <v>30</v>
      </c>
      <c r="J19" s="43">
        <v>8.5</v>
      </c>
      <c r="K19" s="69">
        <v>0.25</v>
      </c>
      <c r="L19" s="38">
        <v>0.89999999999999991</v>
      </c>
      <c r="M19" s="37" t="str">
        <f t="shared" si="0"/>
        <v>H</v>
      </c>
      <c r="N19" s="38">
        <v>20.09</v>
      </c>
      <c r="O19" s="37" t="str">
        <f t="shared" si="1"/>
        <v>M</v>
      </c>
      <c r="P19" s="38">
        <v>132.95360000000002</v>
      </c>
      <c r="Q19" s="37" t="str">
        <f t="shared" si="2"/>
        <v>M</v>
      </c>
      <c r="R19" s="38">
        <v>0.48</v>
      </c>
      <c r="S19" s="37" t="str">
        <f t="shared" si="3"/>
        <v>D</v>
      </c>
      <c r="T19" s="38">
        <v>2.6219999999999999</v>
      </c>
      <c r="U19" s="37" t="str">
        <f t="shared" si="4"/>
        <v>S</v>
      </c>
      <c r="V19" s="38">
        <v>21.8</v>
      </c>
      <c r="W19" s="37" t="str">
        <f t="shared" si="5"/>
        <v>S</v>
      </c>
      <c r="X19" s="38">
        <v>10.57</v>
      </c>
      <c r="Y19" s="37" t="str">
        <f t="shared" si="6"/>
        <v>S</v>
      </c>
    </row>
    <row r="20" spans="1:25" s="24" customFormat="1" ht="18" customHeight="1">
      <c r="A20" s="36">
        <v>702</v>
      </c>
      <c r="B20" s="41" t="s">
        <v>60</v>
      </c>
      <c r="C20" s="41" t="s">
        <v>61</v>
      </c>
      <c r="D20" s="41" t="s">
        <v>26</v>
      </c>
      <c r="E20" s="41" t="s">
        <v>27</v>
      </c>
      <c r="F20" s="41" t="s">
        <v>28</v>
      </c>
      <c r="G20" s="41" t="s">
        <v>29</v>
      </c>
      <c r="H20" s="41"/>
      <c r="I20" s="41" t="s">
        <v>30</v>
      </c>
      <c r="J20" s="43">
        <v>8.5</v>
      </c>
      <c r="K20" s="69">
        <v>0.23</v>
      </c>
      <c r="L20" s="38">
        <v>0.15</v>
      </c>
      <c r="M20" s="37" t="str">
        <f t="shared" si="0"/>
        <v>L</v>
      </c>
      <c r="N20" s="38">
        <v>16.329999999999998</v>
      </c>
      <c r="O20" s="37" t="str">
        <f t="shared" si="1"/>
        <v>M</v>
      </c>
      <c r="P20" s="38">
        <v>66.531200000000013</v>
      </c>
      <c r="Q20" s="37" t="str">
        <f t="shared" si="2"/>
        <v>M</v>
      </c>
      <c r="R20" s="38">
        <v>1.8240000000000001</v>
      </c>
      <c r="S20" s="37" t="str">
        <f t="shared" si="3"/>
        <v>S</v>
      </c>
      <c r="T20" s="38">
        <v>1.768</v>
      </c>
      <c r="U20" s="37" t="str">
        <f t="shared" si="4"/>
        <v>S</v>
      </c>
      <c r="V20" s="38">
        <v>19.57</v>
      </c>
      <c r="W20" s="37" t="str">
        <f t="shared" si="5"/>
        <v>S</v>
      </c>
      <c r="X20" s="38">
        <v>10.07</v>
      </c>
      <c r="Y20" s="37" t="str">
        <f t="shared" si="6"/>
        <v>S</v>
      </c>
    </row>
    <row r="21" spans="1:25" s="24" customFormat="1" ht="18" customHeight="1">
      <c r="A21" s="36">
        <v>703</v>
      </c>
      <c r="B21" s="41" t="s">
        <v>47</v>
      </c>
      <c r="C21" s="41" t="s">
        <v>62</v>
      </c>
      <c r="D21" s="41" t="s">
        <v>36</v>
      </c>
      <c r="E21" s="41" t="s">
        <v>27</v>
      </c>
      <c r="F21" s="41" t="s">
        <v>28</v>
      </c>
      <c r="G21" s="41" t="s">
        <v>29</v>
      </c>
      <c r="H21" s="41"/>
      <c r="I21" s="41" t="s">
        <v>30</v>
      </c>
      <c r="J21" s="43">
        <v>8.4</v>
      </c>
      <c r="K21" s="69">
        <v>0.17</v>
      </c>
      <c r="L21" s="38">
        <v>0.44999999999999996</v>
      </c>
      <c r="M21" s="37" t="str">
        <f t="shared" si="0"/>
        <v>L</v>
      </c>
      <c r="N21" s="38">
        <v>18.239999999999998</v>
      </c>
      <c r="O21" s="37" t="str">
        <f t="shared" si="1"/>
        <v>M</v>
      </c>
      <c r="P21" s="38">
        <v>129.09120000000001</v>
      </c>
      <c r="Q21" s="37" t="str">
        <f t="shared" si="2"/>
        <v>M</v>
      </c>
      <c r="R21" s="38">
        <v>0.498</v>
      </c>
      <c r="S21" s="37" t="str">
        <f t="shared" si="3"/>
        <v>D</v>
      </c>
      <c r="T21" s="38">
        <v>1.548</v>
      </c>
      <c r="U21" s="37" t="str">
        <f t="shared" si="4"/>
        <v>S</v>
      </c>
      <c r="V21" s="38">
        <v>19.420000000000002</v>
      </c>
      <c r="W21" s="37" t="str">
        <f t="shared" si="5"/>
        <v>S</v>
      </c>
      <c r="X21" s="38">
        <v>12.33</v>
      </c>
      <c r="Y21" s="37" t="str">
        <f t="shared" si="6"/>
        <v>S</v>
      </c>
    </row>
    <row r="22" spans="1:25" s="24" customFormat="1" ht="18" customHeight="1">
      <c r="A22" s="36">
        <v>704</v>
      </c>
      <c r="B22" s="41" t="s">
        <v>63</v>
      </c>
      <c r="C22" s="41" t="s">
        <v>64</v>
      </c>
      <c r="D22" s="41" t="s">
        <v>26</v>
      </c>
      <c r="E22" s="41" t="s">
        <v>27</v>
      </c>
      <c r="F22" s="41" t="s">
        <v>28</v>
      </c>
      <c r="G22" s="41" t="s">
        <v>29</v>
      </c>
      <c r="H22" s="41"/>
      <c r="I22" s="41" t="s">
        <v>30</v>
      </c>
      <c r="J22" s="43">
        <v>8.5</v>
      </c>
      <c r="K22" s="69">
        <v>0.17</v>
      </c>
      <c r="L22" s="38">
        <v>0.74</v>
      </c>
      <c r="M22" s="37" t="str">
        <f t="shared" si="0"/>
        <v>M</v>
      </c>
      <c r="N22" s="38">
        <v>14.28</v>
      </c>
      <c r="O22" s="37" t="str">
        <f t="shared" si="1"/>
        <v>M</v>
      </c>
      <c r="P22" s="38">
        <v>170.48960000000002</v>
      </c>
      <c r="Q22" s="37" t="str">
        <f t="shared" si="2"/>
        <v>H</v>
      </c>
      <c r="R22" s="38">
        <v>0.498</v>
      </c>
      <c r="S22" s="37" t="str">
        <f t="shared" si="3"/>
        <v>D</v>
      </c>
      <c r="T22" s="38">
        <v>1.948</v>
      </c>
      <c r="U22" s="37" t="str">
        <f t="shared" si="4"/>
        <v>S</v>
      </c>
      <c r="V22" s="38">
        <v>20.76</v>
      </c>
      <c r="W22" s="37" t="str">
        <f t="shared" si="5"/>
        <v>S</v>
      </c>
      <c r="X22" s="38">
        <v>11.49</v>
      </c>
      <c r="Y22" s="37" t="str">
        <f t="shared" si="6"/>
        <v>S</v>
      </c>
    </row>
    <row r="23" spans="1:25" s="24" customFormat="1" ht="18" customHeight="1">
      <c r="A23" s="36">
        <v>705</v>
      </c>
      <c r="B23" s="41" t="s">
        <v>65</v>
      </c>
      <c r="C23" s="41" t="s">
        <v>66</v>
      </c>
      <c r="D23" s="41" t="s">
        <v>26</v>
      </c>
      <c r="E23" s="41" t="s">
        <v>27</v>
      </c>
      <c r="F23" s="41" t="s">
        <v>28</v>
      </c>
      <c r="G23" s="41" t="s">
        <v>29</v>
      </c>
      <c r="H23" s="41"/>
      <c r="I23" s="41" t="s">
        <v>30</v>
      </c>
      <c r="J23" s="43">
        <v>8.6999999999999993</v>
      </c>
      <c r="K23" s="69">
        <v>0.28999999999999998</v>
      </c>
      <c r="L23" s="38">
        <v>0.6</v>
      </c>
      <c r="M23" s="37" t="str">
        <f t="shared" si="0"/>
        <v>M</v>
      </c>
      <c r="N23" s="38">
        <v>24.14</v>
      </c>
      <c r="O23" s="37" t="str">
        <f t="shared" si="1"/>
        <v>H</v>
      </c>
      <c r="P23" s="38">
        <v>76.377600000000001</v>
      </c>
      <c r="Q23" s="37" t="str">
        <f t="shared" si="2"/>
        <v>M</v>
      </c>
      <c r="R23" s="38">
        <v>2.17</v>
      </c>
      <c r="S23" s="37" t="str">
        <f t="shared" si="3"/>
        <v>S</v>
      </c>
      <c r="T23" s="38">
        <v>2.2360000000000002</v>
      </c>
      <c r="U23" s="37" t="str">
        <f t="shared" si="4"/>
        <v>S</v>
      </c>
      <c r="V23" s="38">
        <v>18.57</v>
      </c>
      <c r="W23" s="37" t="str">
        <f t="shared" si="5"/>
        <v>S</v>
      </c>
      <c r="X23" s="38">
        <v>13.25</v>
      </c>
      <c r="Y23" s="37" t="str">
        <f t="shared" si="6"/>
        <v>S</v>
      </c>
    </row>
    <row r="24" spans="1:25" s="24" customFormat="1" ht="18" customHeight="1">
      <c r="A24" s="36">
        <v>706</v>
      </c>
      <c r="B24" s="41" t="s">
        <v>67</v>
      </c>
      <c r="C24" s="41" t="s">
        <v>68</v>
      </c>
      <c r="D24" s="41" t="s">
        <v>26</v>
      </c>
      <c r="E24" s="41" t="s">
        <v>27</v>
      </c>
      <c r="F24" s="41" t="s">
        <v>28</v>
      </c>
      <c r="G24" s="41" t="s">
        <v>29</v>
      </c>
      <c r="H24" s="41"/>
      <c r="I24" s="41" t="s">
        <v>30</v>
      </c>
      <c r="J24" s="43">
        <v>8.5</v>
      </c>
      <c r="K24" s="69">
        <v>0.2</v>
      </c>
      <c r="L24" s="38">
        <v>0.6</v>
      </c>
      <c r="M24" s="37" t="str">
        <f t="shared" si="0"/>
        <v>M</v>
      </c>
      <c r="N24" s="38">
        <v>24.85</v>
      </c>
      <c r="O24" s="37" t="str">
        <f t="shared" si="1"/>
        <v>H</v>
      </c>
      <c r="P24" s="38">
        <v>133.93280000000001</v>
      </c>
      <c r="Q24" s="37" t="str">
        <f t="shared" si="2"/>
        <v>M</v>
      </c>
      <c r="R24" s="38">
        <v>0.79800000000000004</v>
      </c>
      <c r="S24" s="37" t="str">
        <f t="shared" si="3"/>
        <v>S</v>
      </c>
      <c r="T24" s="38">
        <v>1.92</v>
      </c>
      <c r="U24" s="37" t="str">
        <f t="shared" si="4"/>
        <v>S</v>
      </c>
      <c r="V24" s="38">
        <v>19.5</v>
      </c>
      <c r="W24" s="37" t="str">
        <f t="shared" si="5"/>
        <v>S</v>
      </c>
      <c r="X24" s="38">
        <v>9.2620000000000005</v>
      </c>
      <c r="Y24" s="37" t="str">
        <f t="shared" si="6"/>
        <v>S</v>
      </c>
    </row>
    <row r="25" spans="1:25" s="24" customFormat="1" ht="18" customHeight="1">
      <c r="A25" s="36">
        <v>707</v>
      </c>
      <c r="B25" s="41" t="s">
        <v>69</v>
      </c>
      <c r="C25" s="41" t="s">
        <v>33</v>
      </c>
      <c r="D25" s="41" t="s">
        <v>26</v>
      </c>
      <c r="E25" s="41" t="s">
        <v>27</v>
      </c>
      <c r="F25" s="41" t="s">
        <v>28</v>
      </c>
      <c r="G25" s="41" t="s">
        <v>29</v>
      </c>
      <c r="H25" s="41"/>
      <c r="I25" s="41" t="s">
        <v>30</v>
      </c>
      <c r="J25" s="43">
        <v>8.5</v>
      </c>
      <c r="K25" s="69">
        <v>0.14000000000000001</v>
      </c>
      <c r="L25" s="38">
        <v>0.89999999999999991</v>
      </c>
      <c r="M25" s="37" t="str">
        <f t="shared" si="0"/>
        <v>H</v>
      </c>
      <c r="N25" s="38">
        <v>16.43</v>
      </c>
      <c r="O25" s="37" t="str">
        <f t="shared" si="1"/>
        <v>M</v>
      </c>
      <c r="P25" s="38">
        <v>167.00800000000001</v>
      </c>
      <c r="Q25" s="37" t="str">
        <f t="shared" si="2"/>
        <v>H</v>
      </c>
      <c r="R25" s="38">
        <v>0.64</v>
      </c>
      <c r="S25" s="37" t="str">
        <f t="shared" si="3"/>
        <v>S</v>
      </c>
      <c r="T25" s="38">
        <v>1.3819999999999999</v>
      </c>
      <c r="U25" s="37" t="str">
        <f t="shared" si="4"/>
        <v>S</v>
      </c>
      <c r="V25" s="38">
        <v>19.98</v>
      </c>
      <c r="W25" s="37" t="str">
        <f t="shared" si="5"/>
        <v>S</v>
      </c>
      <c r="X25" s="38">
        <v>6.8959999999999999</v>
      </c>
      <c r="Y25" s="37" t="str">
        <f t="shared" si="6"/>
        <v>S</v>
      </c>
    </row>
    <row r="26" spans="1:25" s="24" customFormat="1" ht="18" customHeight="1">
      <c r="A26" s="36">
        <v>708</v>
      </c>
      <c r="B26" s="41" t="s">
        <v>70</v>
      </c>
      <c r="C26" s="41" t="s">
        <v>71</v>
      </c>
      <c r="D26" s="41" t="s">
        <v>26</v>
      </c>
      <c r="E26" s="41" t="s">
        <v>27</v>
      </c>
      <c r="F26" s="41" t="s">
        <v>28</v>
      </c>
      <c r="G26" s="41" t="s">
        <v>29</v>
      </c>
      <c r="H26" s="41"/>
      <c r="I26" s="41" t="s">
        <v>30</v>
      </c>
      <c r="J26" s="43">
        <v>8.5</v>
      </c>
      <c r="K26" s="69">
        <v>0.19</v>
      </c>
      <c r="L26" s="38">
        <v>0.99</v>
      </c>
      <c r="M26" s="37" t="str">
        <f t="shared" si="0"/>
        <v>H</v>
      </c>
      <c r="N26" s="38">
        <v>41.58</v>
      </c>
      <c r="O26" s="37" t="str">
        <f t="shared" si="1"/>
        <v>H</v>
      </c>
      <c r="P26" s="38">
        <v>1088</v>
      </c>
      <c r="Q26" s="37" t="str">
        <f t="shared" si="2"/>
        <v>H</v>
      </c>
      <c r="R26" s="38">
        <v>0.122</v>
      </c>
      <c r="S26" s="37" t="str">
        <f t="shared" si="3"/>
        <v>D</v>
      </c>
      <c r="T26" s="38">
        <v>1.232</v>
      </c>
      <c r="U26" s="37" t="str">
        <f t="shared" si="4"/>
        <v>S</v>
      </c>
      <c r="V26" s="38">
        <v>11.73</v>
      </c>
      <c r="W26" s="37" t="str">
        <f t="shared" si="5"/>
        <v>S</v>
      </c>
      <c r="X26" s="38">
        <v>12.45</v>
      </c>
      <c r="Y26" s="37" t="str">
        <f t="shared" si="6"/>
        <v>S</v>
      </c>
    </row>
    <row r="27" spans="1:25" s="24" customFormat="1" ht="18" customHeight="1">
      <c r="A27" s="36">
        <v>709</v>
      </c>
      <c r="B27" s="41" t="s">
        <v>72</v>
      </c>
      <c r="C27" s="41" t="s">
        <v>33</v>
      </c>
      <c r="D27" s="41" t="s">
        <v>26</v>
      </c>
      <c r="E27" s="41" t="s">
        <v>27</v>
      </c>
      <c r="F27" s="41" t="s">
        <v>28</v>
      </c>
      <c r="G27" s="41" t="s">
        <v>29</v>
      </c>
      <c r="H27" s="41"/>
      <c r="I27" s="41" t="s">
        <v>30</v>
      </c>
      <c r="J27" s="43">
        <v>8.6</v>
      </c>
      <c r="K27" s="69">
        <v>0.31</v>
      </c>
      <c r="L27" s="38">
        <v>0.6</v>
      </c>
      <c r="M27" s="37" t="str">
        <f t="shared" si="0"/>
        <v>M</v>
      </c>
      <c r="N27" s="38">
        <v>26.19</v>
      </c>
      <c r="O27" s="37" t="str">
        <f t="shared" si="1"/>
        <v>H</v>
      </c>
      <c r="P27" s="38">
        <v>96.72320000000002</v>
      </c>
      <c r="Q27" s="37" t="str">
        <f t="shared" si="2"/>
        <v>M</v>
      </c>
      <c r="R27" s="38">
        <v>0.65</v>
      </c>
      <c r="S27" s="37" t="str">
        <f t="shared" si="3"/>
        <v>S</v>
      </c>
      <c r="T27" s="38">
        <v>2.2240000000000002</v>
      </c>
      <c r="U27" s="37" t="str">
        <f t="shared" si="4"/>
        <v>S</v>
      </c>
      <c r="V27" s="38">
        <v>17.170000000000002</v>
      </c>
      <c r="W27" s="37" t="str">
        <f t="shared" si="5"/>
        <v>S</v>
      </c>
      <c r="X27" s="38">
        <v>11.72</v>
      </c>
      <c r="Y27" s="37" t="str">
        <f t="shared" si="6"/>
        <v>S</v>
      </c>
    </row>
    <row r="28" spans="1:25" s="24" customFormat="1" ht="18" customHeight="1">
      <c r="A28" s="36">
        <v>710</v>
      </c>
      <c r="B28" s="41" t="s">
        <v>73</v>
      </c>
      <c r="C28" s="41" t="s">
        <v>33</v>
      </c>
      <c r="D28" s="41" t="s">
        <v>26</v>
      </c>
      <c r="E28" s="41" t="s">
        <v>27</v>
      </c>
      <c r="F28" s="41" t="s">
        <v>28</v>
      </c>
      <c r="G28" s="41" t="s">
        <v>29</v>
      </c>
      <c r="H28" s="41"/>
      <c r="I28" s="41" t="s">
        <v>30</v>
      </c>
      <c r="J28" s="43">
        <v>8.5</v>
      </c>
      <c r="K28" s="69">
        <v>0.25</v>
      </c>
      <c r="L28" s="38">
        <v>0.6</v>
      </c>
      <c r="M28" s="37" t="str">
        <f t="shared" si="0"/>
        <v>M</v>
      </c>
      <c r="N28" s="38">
        <v>25.68</v>
      </c>
      <c r="O28" s="37" t="str">
        <f t="shared" si="1"/>
        <v>H</v>
      </c>
      <c r="P28" s="38">
        <v>134.74880000000002</v>
      </c>
      <c r="Q28" s="37" t="str">
        <f t="shared" si="2"/>
        <v>M</v>
      </c>
      <c r="R28" s="38">
        <v>0.36399999999999999</v>
      </c>
      <c r="S28" s="37" t="str">
        <f t="shared" si="3"/>
        <v>D</v>
      </c>
      <c r="T28" s="38">
        <v>2.484</v>
      </c>
      <c r="U28" s="37" t="str">
        <f t="shared" si="4"/>
        <v>S</v>
      </c>
      <c r="V28" s="38">
        <v>14.72</v>
      </c>
      <c r="W28" s="37" t="str">
        <f t="shared" si="5"/>
        <v>S</v>
      </c>
      <c r="X28" s="38">
        <v>11.24</v>
      </c>
      <c r="Y28" s="37" t="str">
        <f t="shared" si="6"/>
        <v>S</v>
      </c>
    </row>
    <row r="29" spans="1:25" s="24" customFormat="1" ht="18" customHeight="1">
      <c r="A29" s="36">
        <v>711</v>
      </c>
      <c r="B29" s="41" t="s">
        <v>74</v>
      </c>
      <c r="C29" s="41" t="s">
        <v>75</v>
      </c>
      <c r="D29" s="41" t="s">
        <v>26</v>
      </c>
      <c r="E29" s="41" t="s">
        <v>27</v>
      </c>
      <c r="F29" s="41" t="s">
        <v>28</v>
      </c>
      <c r="G29" s="41" t="s">
        <v>29</v>
      </c>
      <c r="H29" s="41"/>
      <c r="I29" s="41" t="s">
        <v>30</v>
      </c>
      <c r="J29" s="43">
        <v>8.4</v>
      </c>
      <c r="K29" s="69">
        <v>0.28999999999999998</v>
      </c>
      <c r="L29" s="38">
        <v>0.98</v>
      </c>
      <c r="M29" s="37" t="str">
        <f t="shared" si="0"/>
        <v>H</v>
      </c>
      <c r="N29" s="38">
        <v>23.89</v>
      </c>
      <c r="O29" s="37" t="str">
        <f t="shared" si="1"/>
        <v>H</v>
      </c>
      <c r="P29" s="38">
        <v>1088</v>
      </c>
      <c r="Q29" s="37" t="str">
        <f t="shared" si="2"/>
        <v>H</v>
      </c>
      <c r="R29" s="38">
        <v>1.206</v>
      </c>
      <c r="S29" s="37" t="str">
        <f t="shared" si="3"/>
        <v>S</v>
      </c>
      <c r="T29" s="38">
        <v>1.6859999999999999</v>
      </c>
      <c r="U29" s="37" t="str">
        <f t="shared" si="4"/>
        <v>S</v>
      </c>
      <c r="V29" s="38">
        <v>15.98</v>
      </c>
      <c r="W29" s="37" t="str">
        <f t="shared" si="5"/>
        <v>S</v>
      </c>
      <c r="X29" s="38">
        <v>9.2219999999999995</v>
      </c>
      <c r="Y29" s="37" t="str">
        <f t="shared" si="6"/>
        <v>S</v>
      </c>
    </row>
    <row r="30" spans="1:25" s="24" customFormat="1" ht="18" customHeight="1">
      <c r="A30" s="36">
        <v>712</v>
      </c>
      <c r="B30" s="41" t="s">
        <v>76</v>
      </c>
      <c r="C30" s="41" t="s">
        <v>77</v>
      </c>
      <c r="D30" s="41" t="s">
        <v>26</v>
      </c>
      <c r="E30" s="41" t="s">
        <v>27</v>
      </c>
      <c r="F30" s="41" t="s">
        <v>28</v>
      </c>
      <c r="G30" s="41" t="s">
        <v>29</v>
      </c>
      <c r="H30" s="41"/>
      <c r="I30" s="41" t="s">
        <v>30</v>
      </c>
      <c r="J30" s="43">
        <v>8.1999999999999993</v>
      </c>
      <c r="K30" s="69">
        <v>0.16</v>
      </c>
      <c r="L30" s="38">
        <v>0.82499999999999996</v>
      </c>
      <c r="M30" s="37" t="str">
        <f t="shared" si="0"/>
        <v>H</v>
      </c>
      <c r="N30" s="38">
        <v>24.58</v>
      </c>
      <c r="O30" s="37" t="str">
        <f t="shared" si="1"/>
        <v>H</v>
      </c>
      <c r="P30" s="38">
        <v>127.94880000000001</v>
      </c>
      <c r="Q30" s="37" t="str">
        <f t="shared" si="2"/>
        <v>M</v>
      </c>
      <c r="R30" s="38">
        <v>0.29599999999999999</v>
      </c>
      <c r="S30" s="37" t="str">
        <f t="shared" si="3"/>
        <v>D</v>
      </c>
      <c r="T30" s="38">
        <v>1.5620000000000001</v>
      </c>
      <c r="U30" s="37" t="str">
        <f t="shared" si="4"/>
        <v>S</v>
      </c>
      <c r="V30" s="38">
        <v>22.2</v>
      </c>
      <c r="W30" s="37" t="str">
        <f t="shared" si="5"/>
        <v>S</v>
      </c>
      <c r="X30" s="38">
        <v>11.12</v>
      </c>
      <c r="Y30" s="37" t="str">
        <f t="shared" si="6"/>
        <v>S</v>
      </c>
    </row>
    <row r="31" spans="1:25" s="24" customFormat="1" ht="18" customHeight="1">
      <c r="A31" s="36">
        <v>713</v>
      </c>
      <c r="B31" s="41" t="s">
        <v>78</v>
      </c>
      <c r="C31" s="41" t="s">
        <v>77</v>
      </c>
      <c r="D31" s="41" t="s">
        <v>26</v>
      </c>
      <c r="E31" s="41" t="s">
        <v>27</v>
      </c>
      <c r="F31" s="41" t="s">
        <v>28</v>
      </c>
      <c r="G31" s="41" t="s">
        <v>29</v>
      </c>
      <c r="H31" s="41"/>
      <c r="I31" s="41" t="s">
        <v>30</v>
      </c>
      <c r="J31" s="43">
        <v>8.3000000000000007</v>
      </c>
      <c r="K31" s="69">
        <v>0.16</v>
      </c>
      <c r="L31" s="38">
        <v>0.15</v>
      </c>
      <c r="M31" s="37" t="str">
        <f t="shared" si="0"/>
        <v>L</v>
      </c>
      <c r="N31" s="38">
        <v>16.43</v>
      </c>
      <c r="O31" s="37" t="str">
        <f t="shared" si="1"/>
        <v>M</v>
      </c>
      <c r="P31" s="38">
        <v>78.825600000000009</v>
      </c>
      <c r="Q31" s="37" t="str">
        <f t="shared" si="2"/>
        <v>M</v>
      </c>
      <c r="R31" s="38">
        <v>0.69399999999999995</v>
      </c>
      <c r="S31" s="37" t="str">
        <f t="shared" si="3"/>
        <v>S</v>
      </c>
      <c r="T31" s="38">
        <v>1.52</v>
      </c>
      <c r="U31" s="37" t="str">
        <f t="shared" si="4"/>
        <v>S</v>
      </c>
      <c r="V31" s="38">
        <v>17.350000000000001</v>
      </c>
      <c r="W31" s="37" t="str">
        <f t="shared" si="5"/>
        <v>S</v>
      </c>
      <c r="X31" s="38">
        <v>11.2</v>
      </c>
      <c r="Y31" s="37" t="str">
        <f t="shared" si="6"/>
        <v>S</v>
      </c>
    </row>
    <row r="32" spans="1:25" s="24" customFormat="1" ht="18" customHeight="1">
      <c r="A32" s="36">
        <v>714</v>
      </c>
      <c r="B32" s="41" t="s">
        <v>79</v>
      </c>
      <c r="C32" s="41" t="s">
        <v>73</v>
      </c>
      <c r="D32" s="41" t="s">
        <v>26</v>
      </c>
      <c r="E32" s="41" t="s">
        <v>27</v>
      </c>
      <c r="F32" s="41" t="s">
        <v>28</v>
      </c>
      <c r="G32" s="41" t="s">
        <v>29</v>
      </c>
      <c r="H32" s="41"/>
      <c r="I32" s="41" t="s">
        <v>30</v>
      </c>
      <c r="J32" s="43">
        <v>8.6</v>
      </c>
      <c r="K32" s="69">
        <v>0.22</v>
      </c>
      <c r="L32" s="38">
        <v>0.44999999999999996</v>
      </c>
      <c r="M32" s="37" t="str">
        <f t="shared" si="0"/>
        <v>L</v>
      </c>
      <c r="N32" s="38">
        <v>31.03</v>
      </c>
      <c r="O32" s="37" t="str">
        <f t="shared" si="1"/>
        <v>H</v>
      </c>
      <c r="P32" s="38">
        <v>82.416000000000011</v>
      </c>
      <c r="Q32" s="37" t="str">
        <f t="shared" si="2"/>
        <v>M</v>
      </c>
      <c r="R32" s="38">
        <v>0.35799999999999998</v>
      </c>
      <c r="S32" s="37" t="str">
        <f t="shared" si="3"/>
        <v>D</v>
      </c>
      <c r="T32" s="38">
        <v>1.6579999999999999</v>
      </c>
      <c r="U32" s="37" t="str">
        <f t="shared" si="4"/>
        <v>S</v>
      </c>
      <c r="V32" s="38">
        <v>16.13</v>
      </c>
      <c r="W32" s="37" t="str">
        <f t="shared" si="5"/>
        <v>S</v>
      </c>
      <c r="X32" s="38">
        <v>11.06</v>
      </c>
      <c r="Y32" s="37" t="str">
        <f t="shared" si="6"/>
        <v>S</v>
      </c>
    </row>
    <row r="33" spans="1:25" s="24" customFormat="1" ht="18" customHeight="1">
      <c r="A33" s="36">
        <v>715</v>
      </c>
      <c r="B33" s="41" t="s">
        <v>80</v>
      </c>
      <c r="C33" s="41" t="s">
        <v>81</v>
      </c>
      <c r="D33" s="41" t="s">
        <v>26</v>
      </c>
      <c r="E33" s="41" t="s">
        <v>27</v>
      </c>
      <c r="F33" s="41" t="s">
        <v>28</v>
      </c>
      <c r="G33" s="41" t="s">
        <v>29</v>
      </c>
      <c r="H33" s="41"/>
      <c r="I33" s="41" t="s">
        <v>30</v>
      </c>
      <c r="J33" s="43">
        <v>8.6</v>
      </c>
      <c r="K33" s="69">
        <v>0.16</v>
      </c>
      <c r="L33" s="38">
        <v>0.6</v>
      </c>
      <c r="M33" s="37" t="str">
        <f t="shared" si="0"/>
        <v>M</v>
      </c>
      <c r="N33" s="38">
        <v>30.3</v>
      </c>
      <c r="O33" s="37" t="str">
        <f t="shared" si="1"/>
        <v>H</v>
      </c>
      <c r="P33" s="38">
        <v>73.603200000000001</v>
      </c>
      <c r="Q33" s="37" t="str">
        <f t="shared" si="2"/>
        <v>M</v>
      </c>
      <c r="R33" s="38">
        <v>1.6040000000000001</v>
      </c>
      <c r="S33" s="37" t="str">
        <f t="shared" si="3"/>
        <v>S</v>
      </c>
      <c r="T33" s="38">
        <v>2.9660000000000002</v>
      </c>
      <c r="U33" s="37" t="str">
        <f t="shared" si="4"/>
        <v>S</v>
      </c>
      <c r="V33" s="38">
        <v>23.24</v>
      </c>
      <c r="W33" s="37" t="str">
        <f t="shared" si="5"/>
        <v>S</v>
      </c>
      <c r="X33" s="38">
        <v>11.26</v>
      </c>
      <c r="Y33" s="37" t="str">
        <f t="shared" si="6"/>
        <v>S</v>
      </c>
    </row>
    <row r="34" spans="1:25" s="24" customFormat="1" ht="18" customHeight="1">
      <c r="A34" s="36">
        <v>716</v>
      </c>
      <c r="B34" s="41" t="s">
        <v>82</v>
      </c>
      <c r="C34" s="41" t="s">
        <v>83</v>
      </c>
      <c r="D34" s="41" t="s">
        <v>26</v>
      </c>
      <c r="E34" s="41" t="s">
        <v>27</v>
      </c>
      <c r="F34" s="41" t="s">
        <v>28</v>
      </c>
      <c r="G34" s="41" t="s">
        <v>29</v>
      </c>
      <c r="H34" s="41"/>
      <c r="I34" s="41" t="s">
        <v>30</v>
      </c>
      <c r="J34" s="43">
        <v>8.1</v>
      </c>
      <c r="K34" s="69">
        <v>0.31</v>
      </c>
      <c r="L34" s="38">
        <v>0.3</v>
      </c>
      <c r="M34" s="37" t="str">
        <f t="shared" si="0"/>
        <v>L</v>
      </c>
      <c r="N34" s="38">
        <v>27.43</v>
      </c>
      <c r="O34" s="37" t="str">
        <f t="shared" si="1"/>
        <v>H</v>
      </c>
      <c r="P34" s="38">
        <v>84.972800000000007</v>
      </c>
      <c r="Q34" s="37" t="str">
        <f t="shared" si="2"/>
        <v>M</v>
      </c>
      <c r="R34" s="38">
        <v>0.35199999999999998</v>
      </c>
      <c r="S34" s="37" t="str">
        <f t="shared" si="3"/>
        <v>D</v>
      </c>
      <c r="T34" s="38">
        <v>1.6180000000000001</v>
      </c>
      <c r="U34" s="37" t="str">
        <f t="shared" si="4"/>
        <v>S</v>
      </c>
      <c r="V34" s="38">
        <v>16.72</v>
      </c>
      <c r="W34" s="37" t="str">
        <f t="shared" si="5"/>
        <v>S</v>
      </c>
      <c r="X34" s="38">
        <v>9.4139999999999997</v>
      </c>
      <c r="Y34" s="37" t="str">
        <f t="shared" si="6"/>
        <v>S</v>
      </c>
    </row>
    <row r="35" spans="1:25" s="24" customFormat="1" ht="18" customHeight="1">
      <c r="A35" s="36">
        <v>717</v>
      </c>
      <c r="B35" s="41" t="s">
        <v>84</v>
      </c>
      <c r="C35" s="41" t="s">
        <v>85</v>
      </c>
      <c r="D35" s="41" t="s">
        <v>26</v>
      </c>
      <c r="E35" s="41" t="s">
        <v>27</v>
      </c>
      <c r="F35" s="41" t="s">
        <v>28</v>
      </c>
      <c r="G35" s="41" t="s">
        <v>29</v>
      </c>
      <c r="H35" s="41"/>
      <c r="I35" s="41" t="s">
        <v>30</v>
      </c>
      <c r="J35" s="43">
        <v>8.1999999999999993</v>
      </c>
      <c r="K35" s="69">
        <v>0.26</v>
      </c>
      <c r="L35" s="38">
        <v>0.3</v>
      </c>
      <c r="M35" s="37" t="str">
        <f t="shared" si="0"/>
        <v>L</v>
      </c>
      <c r="N35" s="38">
        <v>28.62</v>
      </c>
      <c r="O35" s="37" t="str">
        <f t="shared" si="1"/>
        <v>H</v>
      </c>
      <c r="P35" s="38">
        <v>74.582400000000007</v>
      </c>
      <c r="Q35" s="37" t="str">
        <f t="shared" si="2"/>
        <v>M</v>
      </c>
      <c r="R35" s="38">
        <v>0.80200000000000005</v>
      </c>
      <c r="S35" s="37" t="str">
        <f t="shared" si="3"/>
        <v>S</v>
      </c>
      <c r="T35" s="38">
        <v>1.63</v>
      </c>
      <c r="U35" s="37" t="str">
        <f t="shared" si="4"/>
        <v>S</v>
      </c>
      <c r="V35" s="38">
        <v>20.28</v>
      </c>
      <c r="W35" s="37" t="str">
        <f t="shared" si="5"/>
        <v>S</v>
      </c>
      <c r="X35" s="38">
        <v>9.91</v>
      </c>
      <c r="Y35" s="37" t="str">
        <f t="shared" si="6"/>
        <v>S</v>
      </c>
    </row>
    <row r="36" spans="1:25" s="24" customFormat="1" ht="18" customHeight="1">
      <c r="A36" s="36">
        <v>718</v>
      </c>
      <c r="B36" s="41" t="s">
        <v>86</v>
      </c>
      <c r="C36" s="41" t="s">
        <v>87</v>
      </c>
      <c r="D36" s="41" t="s">
        <v>53</v>
      </c>
      <c r="E36" s="41" t="s">
        <v>27</v>
      </c>
      <c r="F36" s="41" t="s">
        <v>28</v>
      </c>
      <c r="G36" s="41" t="s">
        <v>29</v>
      </c>
      <c r="H36" s="41"/>
      <c r="I36" s="41" t="s">
        <v>30</v>
      </c>
      <c r="J36" s="43">
        <v>8.6</v>
      </c>
      <c r="K36" s="69">
        <v>0.24</v>
      </c>
      <c r="L36" s="38">
        <v>0.3</v>
      </c>
      <c r="M36" s="37" t="str">
        <f t="shared" si="0"/>
        <v>L</v>
      </c>
      <c r="N36" s="38">
        <v>25.41</v>
      </c>
      <c r="O36" s="37" t="str">
        <f t="shared" si="1"/>
        <v>H</v>
      </c>
      <c r="P36" s="38">
        <v>118.21120000000001</v>
      </c>
      <c r="Q36" s="37" t="str">
        <f t="shared" si="2"/>
        <v>M</v>
      </c>
      <c r="R36" s="38">
        <v>1.5760000000000001</v>
      </c>
      <c r="S36" s="37" t="str">
        <f t="shared" si="3"/>
        <v>S</v>
      </c>
      <c r="T36" s="38">
        <v>1.8660000000000001</v>
      </c>
      <c r="U36" s="37" t="str">
        <f t="shared" si="4"/>
        <v>S</v>
      </c>
      <c r="V36" s="38">
        <v>20.58</v>
      </c>
      <c r="W36" s="37" t="str">
        <f t="shared" si="5"/>
        <v>S</v>
      </c>
      <c r="X36" s="38">
        <v>11.75</v>
      </c>
      <c r="Y36" s="37" t="str">
        <f t="shared" si="6"/>
        <v>S</v>
      </c>
    </row>
    <row r="37" spans="1:25" s="24" customFormat="1" ht="18" customHeight="1">
      <c r="A37" s="36">
        <v>719</v>
      </c>
      <c r="B37" s="41" t="s">
        <v>88</v>
      </c>
      <c r="C37" s="41" t="s">
        <v>41</v>
      </c>
      <c r="D37" s="41" t="s">
        <v>26</v>
      </c>
      <c r="E37" s="41" t="s">
        <v>27</v>
      </c>
      <c r="F37" s="41" t="s">
        <v>28</v>
      </c>
      <c r="G37" s="41" t="s">
        <v>29</v>
      </c>
      <c r="H37" s="41"/>
      <c r="I37" s="41" t="s">
        <v>30</v>
      </c>
      <c r="J37" s="43">
        <v>8.8000000000000007</v>
      </c>
      <c r="K37" s="69">
        <v>0.27</v>
      </c>
      <c r="L37" s="38">
        <v>0.3</v>
      </c>
      <c r="M37" s="37" t="str">
        <f t="shared" si="0"/>
        <v>L</v>
      </c>
      <c r="N37" s="38">
        <v>19.04</v>
      </c>
      <c r="O37" s="37" t="str">
        <f t="shared" si="1"/>
        <v>M</v>
      </c>
      <c r="P37" s="38">
        <v>134.36799999999999</v>
      </c>
      <c r="Q37" s="37" t="str">
        <f t="shared" si="2"/>
        <v>M</v>
      </c>
      <c r="R37" s="38">
        <v>1.224</v>
      </c>
      <c r="S37" s="37" t="str">
        <f t="shared" si="3"/>
        <v>S</v>
      </c>
      <c r="T37" s="38">
        <v>2.3740000000000001</v>
      </c>
      <c r="U37" s="37" t="str">
        <f t="shared" si="4"/>
        <v>S</v>
      </c>
      <c r="V37" s="38">
        <v>20.84</v>
      </c>
      <c r="W37" s="37" t="str">
        <f t="shared" si="5"/>
        <v>S</v>
      </c>
      <c r="X37" s="38">
        <v>11.82</v>
      </c>
      <c r="Y37" s="37" t="str">
        <f t="shared" si="6"/>
        <v>S</v>
      </c>
    </row>
    <row r="38" spans="1:25" s="24" customFormat="1" ht="18" customHeight="1">
      <c r="A38" s="36">
        <v>720</v>
      </c>
      <c r="B38" s="41" t="s">
        <v>89</v>
      </c>
      <c r="C38" s="41" t="s">
        <v>90</v>
      </c>
      <c r="D38" s="41" t="s">
        <v>26</v>
      </c>
      <c r="E38" s="41" t="s">
        <v>27</v>
      </c>
      <c r="F38" s="41" t="s">
        <v>28</v>
      </c>
      <c r="G38" s="41" t="s">
        <v>29</v>
      </c>
      <c r="H38" s="41"/>
      <c r="I38" s="41" t="s">
        <v>30</v>
      </c>
      <c r="J38" s="43">
        <v>9.1999999999999993</v>
      </c>
      <c r="K38" s="69">
        <v>0.38</v>
      </c>
      <c r="L38" s="38">
        <v>0.98</v>
      </c>
      <c r="M38" s="37" t="str">
        <f t="shared" si="0"/>
        <v>H</v>
      </c>
      <c r="N38" s="38">
        <v>27.63</v>
      </c>
      <c r="O38" s="37" t="str">
        <f t="shared" si="1"/>
        <v>H</v>
      </c>
      <c r="P38" s="38">
        <v>121.85599999999999</v>
      </c>
      <c r="Q38" s="37" t="str">
        <f t="shared" si="2"/>
        <v>M</v>
      </c>
      <c r="R38" s="38">
        <v>0.53800000000000003</v>
      </c>
      <c r="S38" s="37" t="str">
        <f t="shared" si="3"/>
        <v>D</v>
      </c>
      <c r="T38" s="38">
        <v>2.4020000000000001</v>
      </c>
      <c r="U38" s="37" t="str">
        <f t="shared" si="4"/>
        <v>S</v>
      </c>
      <c r="V38" s="38">
        <v>15.06</v>
      </c>
      <c r="W38" s="37" t="str">
        <f t="shared" si="5"/>
        <v>S</v>
      </c>
      <c r="X38" s="38">
        <v>5.0259999999999998</v>
      </c>
      <c r="Y38" s="37" t="str">
        <f t="shared" si="6"/>
        <v>S</v>
      </c>
    </row>
    <row r="39" spans="1:25" s="24" customFormat="1" ht="18" customHeight="1">
      <c r="A39" s="36">
        <v>721</v>
      </c>
      <c r="B39" s="41" t="s">
        <v>91</v>
      </c>
      <c r="C39" s="41" t="s">
        <v>90</v>
      </c>
      <c r="D39" s="41" t="s">
        <v>26</v>
      </c>
      <c r="E39" s="41" t="s">
        <v>27</v>
      </c>
      <c r="F39" s="41" t="s">
        <v>28</v>
      </c>
      <c r="G39" s="41" t="s">
        <v>29</v>
      </c>
      <c r="H39" s="41"/>
      <c r="I39" s="41" t="s">
        <v>30</v>
      </c>
      <c r="J39" s="43">
        <v>8.3000000000000007</v>
      </c>
      <c r="K39" s="69">
        <v>0.27</v>
      </c>
      <c r="L39" s="38">
        <v>0.15</v>
      </c>
      <c r="M39" s="37" t="str">
        <f t="shared" si="0"/>
        <v>L</v>
      </c>
      <c r="N39" s="38">
        <v>24.95</v>
      </c>
      <c r="O39" s="37" t="str">
        <f t="shared" si="1"/>
        <v>H</v>
      </c>
      <c r="P39" s="38">
        <v>86.985600000000005</v>
      </c>
      <c r="Q39" s="37" t="str">
        <f t="shared" si="2"/>
        <v>M</v>
      </c>
      <c r="R39" s="38">
        <v>0.63</v>
      </c>
      <c r="S39" s="37" t="str">
        <f t="shared" si="3"/>
        <v>S</v>
      </c>
      <c r="T39" s="38">
        <v>2.306</v>
      </c>
      <c r="U39" s="37" t="str">
        <f t="shared" si="4"/>
        <v>S</v>
      </c>
      <c r="V39" s="38">
        <v>17.72</v>
      </c>
      <c r="W39" s="37" t="str">
        <f t="shared" si="5"/>
        <v>S</v>
      </c>
      <c r="X39" s="38">
        <v>12.39</v>
      </c>
      <c r="Y39" s="37" t="str">
        <f t="shared" si="6"/>
        <v>S</v>
      </c>
    </row>
    <row r="40" spans="1:25" s="24" customFormat="1" ht="18" customHeight="1">
      <c r="A40" s="36">
        <v>722</v>
      </c>
      <c r="B40" s="41" t="s">
        <v>92</v>
      </c>
      <c r="C40" s="41" t="s">
        <v>93</v>
      </c>
      <c r="D40" s="41" t="s">
        <v>26</v>
      </c>
      <c r="E40" s="41" t="s">
        <v>27</v>
      </c>
      <c r="F40" s="41" t="s">
        <v>28</v>
      </c>
      <c r="G40" s="41" t="s">
        <v>29</v>
      </c>
      <c r="H40" s="41"/>
      <c r="I40" s="41" t="s">
        <v>30</v>
      </c>
      <c r="J40" s="43">
        <v>9.1999999999999993</v>
      </c>
      <c r="K40" s="69">
        <v>0.28000000000000003</v>
      </c>
      <c r="L40" s="38">
        <v>0.15</v>
      </c>
      <c r="M40" s="37" t="str">
        <f t="shared" si="0"/>
        <v>L</v>
      </c>
      <c r="N40" s="38">
        <v>18.899999999999999</v>
      </c>
      <c r="O40" s="37" t="str">
        <f t="shared" si="1"/>
        <v>M</v>
      </c>
      <c r="P40" s="38">
        <v>140.51519999999999</v>
      </c>
      <c r="Q40" s="37" t="str">
        <f t="shared" si="2"/>
        <v>H</v>
      </c>
      <c r="R40" s="38">
        <v>0.96399999999999997</v>
      </c>
      <c r="S40" s="37" t="str">
        <f t="shared" si="3"/>
        <v>S</v>
      </c>
      <c r="T40" s="38">
        <v>2.3740000000000001</v>
      </c>
      <c r="U40" s="37" t="str">
        <f t="shared" si="4"/>
        <v>S</v>
      </c>
      <c r="V40" s="38">
        <v>16.829999999999998</v>
      </c>
      <c r="W40" s="37" t="str">
        <f t="shared" si="5"/>
        <v>S</v>
      </c>
      <c r="X40" s="38">
        <v>15.08</v>
      </c>
      <c r="Y40" s="37" t="str">
        <f t="shared" si="6"/>
        <v>S</v>
      </c>
    </row>
    <row r="41" spans="1:25" s="24" customFormat="1" ht="18" customHeight="1">
      <c r="A41" s="36">
        <v>723</v>
      </c>
      <c r="B41" s="41" t="s">
        <v>76</v>
      </c>
      <c r="C41" s="41" t="s">
        <v>94</v>
      </c>
      <c r="D41" s="41" t="s">
        <v>39</v>
      </c>
      <c r="E41" s="41" t="s">
        <v>27</v>
      </c>
      <c r="F41" s="41" t="s">
        <v>28</v>
      </c>
      <c r="G41" s="41" t="s">
        <v>29</v>
      </c>
      <c r="H41" s="41"/>
      <c r="I41" s="41" t="s">
        <v>30</v>
      </c>
      <c r="J41" s="43">
        <v>9.1999999999999993</v>
      </c>
      <c r="K41" s="69">
        <v>0.4</v>
      </c>
      <c r="L41" s="38">
        <v>0.22499999999999998</v>
      </c>
      <c r="M41" s="37" t="str">
        <f t="shared" si="0"/>
        <v>L</v>
      </c>
      <c r="N41" s="38">
        <v>25.63</v>
      </c>
      <c r="O41" s="37" t="str">
        <f t="shared" si="1"/>
        <v>H</v>
      </c>
      <c r="P41" s="38">
        <v>116.36160000000001</v>
      </c>
      <c r="Q41" s="37" t="str">
        <f t="shared" si="2"/>
        <v>M</v>
      </c>
      <c r="R41" s="38">
        <v>5.8959999999999999</v>
      </c>
      <c r="S41" s="37" t="str">
        <f t="shared" si="3"/>
        <v>S</v>
      </c>
      <c r="T41" s="38">
        <v>1.3560000000000001</v>
      </c>
      <c r="U41" s="37" t="str">
        <f t="shared" si="4"/>
        <v>S</v>
      </c>
      <c r="V41" s="38">
        <v>6.2859999999999996</v>
      </c>
      <c r="W41" s="37" t="str">
        <f t="shared" si="5"/>
        <v>S</v>
      </c>
      <c r="X41" s="38">
        <v>14.93</v>
      </c>
      <c r="Y41" s="37" t="str">
        <f t="shared" si="6"/>
        <v>S</v>
      </c>
    </row>
    <row r="42" spans="1:25" s="24" customFormat="1" ht="18" customHeight="1">
      <c r="A42" s="36">
        <v>724</v>
      </c>
      <c r="B42" s="41" t="s">
        <v>95</v>
      </c>
      <c r="C42" s="41"/>
      <c r="D42" s="41" t="s">
        <v>96</v>
      </c>
      <c r="E42" s="41" t="s">
        <v>97</v>
      </c>
      <c r="F42" s="41" t="s">
        <v>98</v>
      </c>
      <c r="G42" s="41" t="s">
        <v>29</v>
      </c>
      <c r="H42" s="41"/>
      <c r="I42" s="41" t="s">
        <v>30</v>
      </c>
      <c r="J42" s="43">
        <v>8.1999999999999993</v>
      </c>
      <c r="K42" s="69">
        <v>0.21</v>
      </c>
      <c r="L42" s="38">
        <v>0.19950000000000001</v>
      </c>
      <c r="M42" s="37" t="str">
        <f t="shared" si="0"/>
        <v>L</v>
      </c>
      <c r="N42" s="38">
        <v>22</v>
      </c>
      <c r="O42" s="37" t="str">
        <f t="shared" si="1"/>
        <v>M</v>
      </c>
      <c r="P42" s="38">
        <v>94.710400000000007</v>
      </c>
      <c r="Q42" s="37" t="str">
        <f t="shared" si="2"/>
        <v>M</v>
      </c>
      <c r="R42" s="38">
        <v>0.92800000000000005</v>
      </c>
      <c r="S42" s="37" t="str">
        <f t="shared" si="3"/>
        <v>S</v>
      </c>
      <c r="T42" s="38">
        <v>0.65200000000000002</v>
      </c>
      <c r="U42" s="37" t="str">
        <f t="shared" si="4"/>
        <v>S</v>
      </c>
      <c r="V42" s="38">
        <v>7.9420000000000002</v>
      </c>
      <c r="W42" s="37" t="str">
        <f t="shared" si="5"/>
        <v>S</v>
      </c>
      <c r="X42" s="38">
        <v>3.3719999999999999</v>
      </c>
      <c r="Y42" s="37" t="str">
        <f t="shared" si="6"/>
        <v>S</v>
      </c>
    </row>
    <row r="43" spans="1:25" s="24" customFormat="1" ht="18" customHeight="1">
      <c r="A43" s="36">
        <v>725</v>
      </c>
      <c r="B43" s="41" t="s">
        <v>99</v>
      </c>
      <c r="C43" s="41" t="s">
        <v>100</v>
      </c>
      <c r="D43" s="41" t="s">
        <v>101</v>
      </c>
      <c r="E43" s="41" t="s">
        <v>102</v>
      </c>
      <c r="F43" s="41" t="s">
        <v>103</v>
      </c>
      <c r="G43" s="41" t="s">
        <v>29</v>
      </c>
      <c r="H43" s="41"/>
      <c r="I43" s="41" t="s">
        <v>30</v>
      </c>
      <c r="J43" s="43">
        <v>6.6</v>
      </c>
      <c r="K43" s="69">
        <v>0.09</v>
      </c>
      <c r="L43" s="38">
        <v>0.59850000000000003</v>
      </c>
      <c r="M43" s="37" t="str">
        <f t="shared" si="0"/>
        <v>M</v>
      </c>
      <c r="N43" s="38">
        <v>35.907200000000003</v>
      </c>
      <c r="O43" s="37" t="str">
        <f t="shared" si="1"/>
        <v>H</v>
      </c>
      <c r="P43" s="38">
        <v>51.136000000000003</v>
      </c>
      <c r="Q43" s="37" t="str">
        <f t="shared" si="2"/>
        <v>L</v>
      </c>
      <c r="R43" s="38">
        <v>0.92800000000000005</v>
      </c>
      <c r="S43" s="37" t="str">
        <f t="shared" si="3"/>
        <v>S</v>
      </c>
      <c r="T43" s="38">
        <v>0.05</v>
      </c>
      <c r="U43" s="37" t="str">
        <f t="shared" si="4"/>
        <v>D</v>
      </c>
      <c r="V43" s="38">
        <v>20.88</v>
      </c>
      <c r="W43" s="37" t="str">
        <f t="shared" si="5"/>
        <v>S</v>
      </c>
      <c r="X43" s="38">
        <v>3.32</v>
      </c>
      <c r="Y43" s="37" t="str">
        <f t="shared" si="6"/>
        <v>S</v>
      </c>
    </row>
    <row r="44" spans="1:25" s="24" customFormat="1" ht="18" customHeight="1">
      <c r="A44" s="36">
        <v>726</v>
      </c>
      <c r="B44" s="41" t="s">
        <v>104</v>
      </c>
      <c r="C44" s="41" t="s">
        <v>105</v>
      </c>
      <c r="D44" s="41" t="s">
        <v>101</v>
      </c>
      <c r="E44" s="41" t="s">
        <v>102</v>
      </c>
      <c r="F44" s="41" t="s">
        <v>103</v>
      </c>
      <c r="G44" s="41" t="s">
        <v>29</v>
      </c>
      <c r="H44" s="41"/>
      <c r="I44" s="41" t="s">
        <v>30</v>
      </c>
      <c r="J44" s="43">
        <v>6.9</v>
      </c>
      <c r="K44" s="69">
        <v>0.12</v>
      </c>
      <c r="L44" s="38">
        <v>0.59850000000000003</v>
      </c>
      <c r="M44" s="37" t="str">
        <f t="shared" si="0"/>
        <v>M</v>
      </c>
      <c r="N44" s="38">
        <v>87.20320000000001</v>
      </c>
      <c r="O44" s="37" t="str">
        <f t="shared" si="1"/>
        <v>H</v>
      </c>
      <c r="P44" s="38">
        <v>53.529600000000002</v>
      </c>
      <c r="Q44" s="37" t="str">
        <f t="shared" si="2"/>
        <v>L</v>
      </c>
      <c r="R44" s="38">
        <v>3.056</v>
      </c>
      <c r="S44" s="37" t="str">
        <f t="shared" si="3"/>
        <v>S</v>
      </c>
      <c r="T44" s="38">
        <v>0.80600000000000005</v>
      </c>
      <c r="U44" s="37" t="str">
        <f t="shared" si="4"/>
        <v>S</v>
      </c>
      <c r="V44" s="38">
        <v>24.76</v>
      </c>
      <c r="W44" s="37" t="str">
        <f t="shared" si="5"/>
        <v>S</v>
      </c>
      <c r="X44" s="38">
        <v>13.81</v>
      </c>
      <c r="Y44" s="37" t="str">
        <f t="shared" si="6"/>
        <v>S</v>
      </c>
    </row>
    <row r="45" spans="1:25" ht="18" customHeight="1">
      <c r="A45" s="36">
        <v>727</v>
      </c>
      <c r="B45" s="41" t="s">
        <v>106</v>
      </c>
      <c r="C45" s="41" t="s">
        <v>107</v>
      </c>
      <c r="D45" s="41" t="s">
        <v>101</v>
      </c>
      <c r="E45" s="41" t="s">
        <v>102</v>
      </c>
      <c r="F45" s="41" t="s">
        <v>103</v>
      </c>
      <c r="G45" s="41" t="s">
        <v>29</v>
      </c>
      <c r="H45" s="41"/>
      <c r="I45" s="41" t="s">
        <v>30</v>
      </c>
      <c r="J45" s="43">
        <v>6.9</v>
      </c>
      <c r="K45" s="69">
        <v>0.1</v>
      </c>
      <c r="L45" s="38">
        <v>0.59850000000000003</v>
      </c>
      <c r="M45" s="37" t="str">
        <f t="shared" si="0"/>
        <v>M</v>
      </c>
      <c r="N45" s="38">
        <v>58.477440000000009</v>
      </c>
      <c r="O45" s="37" t="str">
        <f t="shared" si="1"/>
        <v>H</v>
      </c>
      <c r="P45" s="38">
        <v>73.5488</v>
      </c>
      <c r="Q45" s="37" t="str">
        <f t="shared" si="2"/>
        <v>M</v>
      </c>
      <c r="R45" s="38">
        <v>1.974</v>
      </c>
      <c r="S45" s="37" t="str">
        <f t="shared" si="3"/>
        <v>S</v>
      </c>
      <c r="T45" s="38">
        <v>0.20399999999999999</v>
      </c>
      <c r="U45" s="37" t="str">
        <f t="shared" si="4"/>
        <v>S</v>
      </c>
      <c r="V45" s="38">
        <v>10.86</v>
      </c>
      <c r="W45" s="37" t="str">
        <f t="shared" si="5"/>
        <v>S</v>
      </c>
      <c r="X45" s="38">
        <v>0.87</v>
      </c>
      <c r="Y45" s="37" t="str">
        <f t="shared" si="6"/>
        <v>D</v>
      </c>
    </row>
    <row r="46" spans="1:25" ht="18" customHeight="1">
      <c r="A46" s="36">
        <v>728</v>
      </c>
      <c r="B46" s="41" t="s">
        <v>108</v>
      </c>
      <c r="C46" s="41" t="s">
        <v>109</v>
      </c>
      <c r="D46" s="41" t="s">
        <v>101</v>
      </c>
      <c r="E46" s="41" t="s">
        <v>102</v>
      </c>
      <c r="F46" s="41" t="s">
        <v>103</v>
      </c>
      <c r="G46" s="41" t="s">
        <v>29</v>
      </c>
      <c r="H46" s="41"/>
      <c r="I46" s="41" t="s">
        <v>30</v>
      </c>
      <c r="J46" s="43">
        <v>6.4</v>
      </c>
      <c r="K46" s="69">
        <v>0.09</v>
      </c>
      <c r="L46" s="38">
        <v>0.46550000000000002</v>
      </c>
      <c r="M46" s="37" t="str">
        <f t="shared" si="0"/>
        <v>L</v>
      </c>
      <c r="N46" s="38">
        <v>57.451520000000002</v>
      </c>
      <c r="O46" s="37" t="str">
        <f t="shared" si="1"/>
        <v>H</v>
      </c>
      <c r="P46" s="38">
        <v>67.836800000000011</v>
      </c>
      <c r="Q46" s="37" t="str">
        <f t="shared" si="2"/>
        <v>M</v>
      </c>
      <c r="R46" s="38">
        <v>2.12</v>
      </c>
      <c r="S46" s="37" t="str">
        <f t="shared" si="3"/>
        <v>S</v>
      </c>
      <c r="T46" s="38">
        <v>0.498</v>
      </c>
      <c r="U46" s="37" t="str">
        <f t="shared" si="4"/>
        <v>S</v>
      </c>
      <c r="V46" s="38">
        <v>26.3</v>
      </c>
      <c r="W46" s="37" t="str">
        <f t="shared" si="5"/>
        <v>S</v>
      </c>
      <c r="X46" s="38">
        <v>3.9660000000000002</v>
      </c>
      <c r="Y46" s="37" t="str">
        <f t="shared" si="6"/>
        <v>S</v>
      </c>
    </row>
    <row r="47" spans="1:25" ht="18" customHeight="1">
      <c r="A47" s="36">
        <v>729</v>
      </c>
      <c r="B47" s="41" t="s">
        <v>110</v>
      </c>
      <c r="C47" s="41" t="s">
        <v>111</v>
      </c>
      <c r="D47" s="41" t="s">
        <v>101</v>
      </c>
      <c r="E47" s="41" t="s">
        <v>102</v>
      </c>
      <c r="F47" s="41" t="s">
        <v>103</v>
      </c>
      <c r="G47" s="41" t="s">
        <v>29</v>
      </c>
      <c r="H47" s="41"/>
      <c r="I47" s="41" t="s">
        <v>30</v>
      </c>
      <c r="J47" s="43">
        <v>7.3</v>
      </c>
      <c r="K47" s="69">
        <v>0.13</v>
      </c>
      <c r="L47" s="38">
        <v>0.59850000000000003</v>
      </c>
      <c r="M47" s="37" t="str">
        <f t="shared" si="0"/>
        <v>M</v>
      </c>
      <c r="N47" s="38">
        <v>55.399680000000004</v>
      </c>
      <c r="O47" s="37" t="str">
        <f t="shared" si="1"/>
        <v>H</v>
      </c>
      <c r="P47" s="38">
        <v>138.99200000000002</v>
      </c>
      <c r="Q47" s="37" t="str">
        <f t="shared" si="2"/>
        <v>H</v>
      </c>
      <c r="R47" s="38">
        <v>2.0619999999999998</v>
      </c>
      <c r="S47" s="37" t="str">
        <f t="shared" si="3"/>
        <v>S</v>
      </c>
      <c r="T47" s="38">
        <v>0.26</v>
      </c>
      <c r="U47" s="37" t="str">
        <f t="shared" si="4"/>
        <v>S</v>
      </c>
      <c r="V47" s="38">
        <v>14.89</v>
      </c>
      <c r="W47" s="37" t="str">
        <f t="shared" si="5"/>
        <v>S</v>
      </c>
      <c r="X47" s="38">
        <v>7.47</v>
      </c>
      <c r="Y47" s="37" t="str">
        <f t="shared" si="6"/>
        <v>S</v>
      </c>
    </row>
    <row r="48" spans="1:25" ht="18" customHeight="1">
      <c r="A48" s="36">
        <v>730</v>
      </c>
      <c r="B48" s="41" t="s">
        <v>112</v>
      </c>
      <c r="C48" s="41" t="s">
        <v>113</v>
      </c>
      <c r="D48" s="41" t="s">
        <v>101</v>
      </c>
      <c r="E48" s="41" t="s">
        <v>102</v>
      </c>
      <c r="F48" s="41" t="s">
        <v>103</v>
      </c>
      <c r="G48" s="41" t="s">
        <v>29</v>
      </c>
      <c r="H48" s="41"/>
      <c r="I48" s="41" t="s">
        <v>30</v>
      </c>
      <c r="J48" s="43">
        <v>7.2</v>
      </c>
      <c r="K48" s="69">
        <v>0.14000000000000001</v>
      </c>
      <c r="L48" s="38">
        <v>0.86450000000000005</v>
      </c>
      <c r="M48" s="37" t="str">
        <f t="shared" si="0"/>
        <v>H</v>
      </c>
      <c r="N48" s="38">
        <v>50.270080000000007</v>
      </c>
      <c r="O48" s="37" t="str">
        <f t="shared" si="1"/>
        <v>H</v>
      </c>
      <c r="P48" s="38">
        <v>80.729600000000005</v>
      </c>
      <c r="Q48" s="37" t="str">
        <f t="shared" si="2"/>
        <v>M</v>
      </c>
      <c r="R48" s="38">
        <v>2.0939999999999999</v>
      </c>
      <c r="S48" s="37" t="str">
        <f t="shared" si="3"/>
        <v>S</v>
      </c>
      <c r="T48" s="38">
        <v>0.4</v>
      </c>
      <c r="U48" s="37" t="str">
        <f t="shared" si="4"/>
        <v>S</v>
      </c>
      <c r="V48" s="38">
        <v>21.16</v>
      </c>
      <c r="W48" s="37" t="str">
        <f t="shared" si="5"/>
        <v>S</v>
      </c>
      <c r="X48" s="38">
        <v>0.35599999999999998</v>
      </c>
      <c r="Y48" s="37" t="str">
        <f t="shared" si="6"/>
        <v>D</v>
      </c>
    </row>
    <row r="49" spans="1:25" ht="18" customHeight="1">
      <c r="A49" s="36">
        <v>731</v>
      </c>
      <c r="B49" s="41" t="s">
        <v>114</v>
      </c>
      <c r="C49" s="41" t="s">
        <v>105</v>
      </c>
      <c r="D49" s="41" t="s">
        <v>101</v>
      </c>
      <c r="E49" s="41" t="s">
        <v>102</v>
      </c>
      <c r="F49" s="41" t="s">
        <v>103</v>
      </c>
      <c r="G49" s="41" t="s">
        <v>29</v>
      </c>
      <c r="H49" s="41"/>
      <c r="I49" s="41" t="s">
        <v>30</v>
      </c>
      <c r="J49" s="43">
        <v>5.8</v>
      </c>
      <c r="K49" s="69">
        <v>0.09</v>
      </c>
      <c r="L49" s="38">
        <v>0.39900000000000002</v>
      </c>
      <c r="M49" s="37" t="str">
        <f t="shared" si="0"/>
        <v>L</v>
      </c>
      <c r="N49" s="38">
        <v>56.425600000000003</v>
      </c>
      <c r="O49" s="37" t="str">
        <f t="shared" si="1"/>
        <v>H</v>
      </c>
      <c r="P49" s="38">
        <v>58.915200000000006</v>
      </c>
      <c r="Q49" s="37" t="str">
        <f t="shared" si="2"/>
        <v>M</v>
      </c>
      <c r="R49" s="38">
        <v>2.6240000000000001</v>
      </c>
      <c r="S49" s="37" t="str">
        <f t="shared" si="3"/>
        <v>S</v>
      </c>
      <c r="T49" s="38">
        <v>0.80600000000000005</v>
      </c>
      <c r="U49" s="37" t="str">
        <f t="shared" si="4"/>
        <v>S</v>
      </c>
      <c r="V49" s="38">
        <v>30.24</v>
      </c>
      <c r="W49" s="37" t="str">
        <f t="shared" si="5"/>
        <v>S</v>
      </c>
      <c r="X49" s="38">
        <v>4.0839999999999996</v>
      </c>
      <c r="Y49" s="37" t="str">
        <f t="shared" si="6"/>
        <v>S</v>
      </c>
    </row>
    <row r="50" spans="1:25" ht="18" customHeight="1">
      <c r="A50" s="36">
        <v>732</v>
      </c>
      <c r="B50" s="41" t="s">
        <v>115</v>
      </c>
      <c r="C50" s="41" t="s">
        <v>116</v>
      </c>
      <c r="D50" s="41" t="s">
        <v>101</v>
      </c>
      <c r="E50" s="41" t="s">
        <v>102</v>
      </c>
      <c r="F50" s="41" t="s">
        <v>103</v>
      </c>
      <c r="G50" s="41" t="s">
        <v>29</v>
      </c>
      <c r="H50" s="41"/>
      <c r="I50" s="41" t="s">
        <v>30</v>
      </c>
      <c r="J50" s="43">
        <v>7.2</v>
      </c>
      <c r="K50" s="69">
        <v>0.14000000000000001</v>
      </c>
      <c r="L50" s="38">
        <v>0.33250000000000002</v>
      </c>
      <c r="M50" s="37" t="str">
        <f t="shared" si="0"/>
        <v>L</v>
      </c>
      <c r="N50" s="38">
        <v>30.7776</v>
      </c>
      <c r="O50" s="37" t="str">
        <f t="shared" si="1"/>
        <v>H</v>
      </c>
      <c r="P50" s="38">
        <v>142.96320000000003</v>
      </c>
      <c r="Q50" s="37" t="str">
        <f t="shared" si="2"/>
        <v>H</v>
      </c>
      <c r="R50" s="38">
        <v>2.0880000000000001</v>
      </c>
      <c r="S50" s="37" t="str">
        <f t="shared" si="3"/>
        <v>S</v>
      </c>
      <c r="T50" s="38">
        <v>0.17599999999999999</v>
      </c>
      <c r="U50" s="37" t="str">
        <f t="shared" si="4"/>
        <v>D</v>
      </c>
      <c r="V50" s="38">
        <v>14.52</v>
      </c>
      <c r="W50" s="37" t="str">
        <f t="shared" si="5"/>
        <v>S</v>
      </c>
      <c r="X50" s="38">
        <v>5.77</v>
      </c>
      <c r="Y50" s="37" t="str">
        <f t="shared" si="6"/>
        <v>S</v>
      </c>
    </row>
    <row r="51" spans="1:25" ht="18" customHeight="1">
      <c r="A51" s="36">
        <v>733</v>
      </c>
      <c r="B51" s="41" t="s">
        <v>117</v>
      </c>
      <c r="C51" s="41" t="s">
        <v>110</v>
      </c>
      <c r="D51" s="41" t="s">
        <v>101</v>
      </c>
      <c r="E51" s="41" t="s">
        <v>102</v>
      </c>
      <c r="F51" s="41" t="s">
        <v>103</v>
      </c>
      <c r="G51" s="41" t="s">
        <v>29</v>
      </c>
      <c r="H51" s="41"/>
      <c r="I51" s="41" t="s">
        <v>30</v>
      </c>
      <c r="J51" s="43">
        <v>7.2</v>
      </c>
      <c r="K51" s="69">
        <v>0.13</v>
      </c>
      <c r="L51" s="38">
        <v>0.73150000000000004</v>
      </c>
      <c r="M51" s="37" t="str">
        <f t="shared" si="0"/>
        <v>M</v>
      </c>
      <c r="N51" s="38">
        <v>41.036800000000007</v>
      </c>
      <c r="O51" s="37" t="str">
        <f t="shared" si="1"/>
        <v>H</v>
      </c>
      <c r="P51" s="38">
        <v>76.10560000000001</v>
      </c>
      <c r="Q51" s="37" t="str">
        <f t="shared" si="2"/>
        <v>M</v>
      </c>
      <c r="R51" s="38">
        <v>1.7</v>
      </c>
      <c r="S51" s="37" t="str">
        <f t="shared" si="3"/>
        <v>S</v>
      </c>
      <c r="T51" s="38">
        <v>0.19</v>
      </c>
      <c r="U51" s="37" t="str">
        <f t="shared" si="4"/>
        <v>D</v>
      </c>
      <c r="V51" s="38">
        <v>20.14</v>
      </c>
      <c r="W51" s="37" t="str">
        <f t="shared" si="5"/>
        <v>S</v>
      </c>
      <c r="X51" s="38">
        <v>1.22</v>
      </c>
      <c r="Y51" s="37" t="str">
        <f t="shared" si="6"/>
        <v>D</v>
      </c>
    </row>
    <row r="52" spans="1:25" ht="18" customHeight="1">
      <c r="A52" s="36">
        <v>734</v>
      </c>
      <c r="B52" s="41" t="s">
        <v>118</v>
      </c>
      <c r="C52" s="41" t="s">
        <v>119</v>
      </c>
      <c r="D52" s="41" t="s">
        <v>101</v>
      </c>
      <c r="E52" s="41" t="s">
        <v>102</v>
      </c>
      <c r="F52" s="41" t="s">
        <v>103</v>
      </c>
      <c r="G52" s="41" t="s">
        <v>29</v>
      </c>
      <c r="H52" s="41"/>
      <c r="I52" s="41" t="s">
        <v>30</v>
      </c>
      <c r="J52" s="43">
        <v>6.6</v>
      </c>
      <c r="K52" s="69">
        <v>0.1</v>
      </c>
      <c r="L52" s="38">
        <v>0.59850000000000003</v>
      </c>
      <c r="M52" s="37" t="str">
        <f t="shared" si="0"/>
        <v>M</v>
      </c>
      <c r="N52" s="38">
        <v>56.425600000000003</v>
      </c>
      <c r="O52" s="37" t="str">
        <f t="shared" si="1"/>
        <v>H</v>
      </c>
      <c r="P52" s="38">
        <v>48.035200000000003</v>
      </c>
      <c r="Q52" s="37" t="str">
        <f t="shared" si="2"/>
        <v>L</v>
      </c>
      <c r="R52" s="38">
        <v>3.9940000000000002</v>
      </c>
      <c r="S52" s="37" t="str">
        <f t="shared" si="3"/>
        <v>S</v>
      </c>
      <c r="T52" s="38">
        <v>1.24</v>
      </c>
      <c r="U52" s="37" t="str">
        <f t="shared" si="4"/>
        <v>S</v>
      </c>
      <c r="V52" s="38">
        <v>29.08</v>
      </c>
      <c r="W52" s="37" t="str">
        <f t="shared" si="5"/>
        <v>S</v>
      </c>
      <c r="X52" s="38">
        <v>12.64</v>
      </c>
      <c r="Y52" s="37" t="str">
        <f t="shared" si="6"/>
        <v>S</v>
      </c>
    </row>
    <row r="53" spans="1:25" ht="18" customHeight="1">
      <c r="A53" s="36">
        <v>735</v>
      </c>
      <c r="B53" s="41" t="s">
        <v>120</v>
      </c>
      <c r="C53" s="41" t="s">
        <v>121</v>
      </c>
      <c r="D53" s="41" t="s">
        <v>101</v>
      </c>
      <c r="E53" s="41" t="s">
        <v>102</v>
      </c>
      <c r="F53" s="41" t="s">
        <v>103</v>
      </c>
      <c r="G53" s="41" t="s">
        <v>29</v>
      </c>
      <c r="H53" s="41"/>
      <c r="I53" s="41" t="s">
        <v>30</v>
      </c>
      <c r="J53" s="43">
        <v>6.9</v>
      </c>
      <c r="K53" s="69">
        <v>0.1</v>
      </c>
      <c r="L53" s="38">
        <v>0.73150000000000004</v>
      </c>
      <c r="M53" s="37" t="str">
        <f t="shared" si="0"/>
        <v>M</v>
      </c>
      <c r="N53" s="38">
        <v>40.52384</v>
      </c>
      <c r="O53" s="37" t="str">
        <f t="shared" si="1"/>
        <v>H</v>
      </c>
      <c r="P53" s="38">
        <v>47.1648</v>
      </c>
      <c r="Q53" s="37" t="str">
        <f t="shared" si="2"/>
        <v>L</v>
      </c>
      <c r="R53" s="38">
        <v>3.254</v>
      </c>
      <c r="S53" s="37" t="str">
        <f t="shared" si="3"/>
        <v>S</v>
      </c>
      <c r="T53" s="38">
        <v>0.56799999999999995</v>
      </c>
      <c r="U53" s="37" t="str">
        <f t="shared" si="4"/>
        <v>S</v>
      </c>
      <c r="V53" s="38">
        <v>24.72</v>
      </c>
      <c r="W53" s="37" t="str">
        <f t="shared" si="5"/>
        <v>S</v>
      </c>
      <c r="X53" s="38">
        <v>14.53</v>
      </c>
      <c r="Y53" s="37" t="str">
        <f t="shared" si="6"/>
        <v>S</v>
      </c>
    </row>
    <row r="54" spans="1:25" ht="18" customHeight="1">
      <c r="A54" s="36">
        <v>736</v>
      </c>
      <c r="B54" s="41" t="s">
        <v>122</v>
      </c>
      <c r="C54" s="41" t="s">
        <v>123</v>
      </c>
      <c r="D54" s="41" t="s">
        <v>101</v>
      </c>
      <c r="E54" s="41" t="s">
        <v>102</v>
      </c>
      <c r="F54" s="41" t="s">
        <v>103</v>
      </c>
      <c r="G54" s="41" t="s">
        <v>29</v>
      </c>
      <c r="H54" s="41"/>
      <c r="I54" s="41" t="s">
        <v>30</v>
      </c>
      <c r="J54" s="43">
        <v>6.8</v>
      </c>
      <c r="K54" s="69">
        <v>7.0000000000000007E-2</v>
      </c>
      <c r="L54" s="38">
        <v>0.73150000000000004</v>
      </c>
      <c r="M54" s="37" t="str">
        <f t="shared" si="0"/>
        <v>M</v>
      </c>
      <c r="N54" s="38">
        <v>43.088640000000005</v>
      </c>
      <c r="O54" s="37" t="str">
        <f t="shared" si="1"/>
        <v>H</v>
      </c>
      <c r="P54" s="38">
        <v>56.956800000000008</v>
      </c>
      <c r="Q54" s="37" t="str">
        <f t="shared" si="2"/>
        <v>L</v>
      </c>
      <c r="R54" s="38">
        <v>1.488</v>
      </c>
      <c r="S54" s="37" t="str">
        <f t="shared" si="3"/>
        <v>S</v>
      </c>
      <c r="T54" s="38">
        <v>0.42799999999999999</v>
      </c>
      <c r="U54" s="37" t="str">
        <f t="shared" si="4"/>
        <v>S</v>
      </c>
      <c r="V54" s="38">
        <v>26.66</v>
      </c>
      <c r="W54" s="37" t="str">
        <f t="shared" si="5"/>
        <v>S</v>
      </c>
      <c r="X54" s="38">
        <v>15.72</v>
      </c>
      <c r="Y54" s="37" t="str">
        <f t="shared" si="6"/>
        <v>S</v>
      </c>
    </row>
    <row r="55" spans="1:25" ht="18" customHeight="1">
      <c r="A55" s="36">
        <v>737</v>
      </c>
      <c r="B55" s="41" t="s">
        <v>124</v>
      </c>
      <c r="C55" s="41" t="s">
        <v>125</v>
      </c>
      <c r="D55" s="41" t="s">
        <v>101</v>
      </c>
      <c r="E55" s="41" t="s">
        <v>102</v>
      </c>
      <c r="F55" s="41" t="s">
        <v>103</v>
      </c>
      <c r="G55" s="41" t="s">
        <v>29</v>
      </c>
      <c r="H55" s="41"/>
      <c r="I55" s="41" t="s">
        <v>30</v>
      </c>
      <c r="J55" s="43">
        <v>6.6</v>
      </c>
      <c r="K55" s="69">
        <v>7.0000000000000007E-2</v>
      </c>
      <c r="L55" s="38">
        <v>0.33250000000000002</v>
      </c>
      <c r="M55" s="37" t="str">
        <f t="shared" si="0"/>
        <v>L</v>
      </c>
      <c r="N55" s="38">
        <v>21.544320000000003</v>
      </c>
      <c r="O55" s="37" t="str">
        <f t="shared" si="1"/>
        <v>M</v>
      </c>
      <c r="P55" s="38">
        <v>43.139200000000002</v>
      </c>
      <c r="Q55" s="37" t="str">
        <f t="shared" si="2"/>
        <v>L</v>
      </c>
      <c r="R55" s="38">
        <v>0.90200000000000002</v>
      </c>
      <c r="S55" s="37" t="str">
        <f t="shared" si="3"/>
        <v>S</v>
      </c>
      <c r="T55" s="38">
        <v>0.05</v>
      </c>
      <c r="U55" s="37" t="str">
        <f t="shared" si="4"/>
        <v>D</v>
      </c>
      <c r="V55" s="38">
        <v>20.6</v>
      </c>
      <c r="W55" s="37" t="str">
        <f t="shared" si="5"/>
        <v>S</v>
      </c>
      <c r="X55" s="38">
        <v>2.516</v>
      </c>
      <c r="Y55" s="37" t="str">
        <f t="shared" si="6"/>
        <v>S</v>
      </c>
    </row>
    <row r="56" spans="1:25" ht="18" customHeight="1">
      <c r="A56" s="36">
        <v>738</v>
      </c>
      <c r="B56" s="41" t="s">
        <v>126</v>
      </c>
      <c r="C56" s="41" t="s">
        <v>127</v>
      </c>
      <c r="D56" s="41" t="s">
        <v>101</v>
      </c>
      <c r="E56" s="41" t="s">
        <v>102</v>
      </c>
      <c r="F56" s="41" t="s">
        <v>103</v>
      </c>
      <c r="G56" s="41" t="s">
        <v>29</v>
      </c>
      <c r="H56" s="41"/>
      <c r="I56" s="41" t="s">
        <v>30</v>
      </c>
      <c r="J56" s="43">
        <v>6.3</v>
      </c>
      <c r="K56" s="69">
        <v>0.09</v>
      </c>
      <c r="L56" s="38">
        <v>0.39900000000000002</v>
      </c>
      <c r="M56" s="37" t="str">
        <f t="shared" si="0"/>
        <v>L</v>
      </c>
      <c r="N56" s="38">
        <v>40.01088</v>
      </c>
      <c r="O56" s="37" t="str">
        <f t="shared" si="1"/>
        <v>H</v>
      </c>
      <c r="P56" s="38">
        <v>48.905600000000007</v>
      </c>
      <c r="Q56" s="37" t="str">
        <f t="shared" si="2"/>
        <v>L</v>
      </c>
      <c r="R56" s="38">
        <v>1.8959999999999999</v>
      </c>
      <c r="S56" s="37" t="str">
        <f t="shared" si="3"/>
        <v>S</v>
      </c>
      <c r="T56" s="38">
        <v>0.14799999999999999</v>
      </c>
      <c r="U56" s="37" t="str">
        <f t="shared" si="4"/>
        <v>D</v>
      </c>
      <c r="V56" s="38">
        <v>16.38</v>
      </c>
      <c r="W56" s="37" t="str">
        <f t="shared" si="5"/>
        <v>S</v>
      </c>
      <c r="X56" s="38">
        <v>2.2919999999999998</v>
      </c>
      <c r="Y56" s="37" t="str">
        <f t="shared" si="6"/>
        <v>S</v>
      </c>
    </row>
    <row r="57" spans="1:25" ht="18" customHeight="1">
      <c r="A57" s="36">
        <v>739</v>
      </c>
      <c r="B57" s="41" t="s">
        <v>128</v>
      </c>
      <c r="C57" s="41" t="s">
        <v>99</v>
      </c>
      <c r="D57" s="41" t="s">
        <v>101</v>
      </c>
      <c r="E57" s="41" t="s">
        <v>102</v>
      </c>
      <c r="F57" s="41" t="s">
        <v>103</v>
      </c>
      <c r="G57" s="41" t="s">
        <v>29</v>
      </c>
      <c r="H57" s="41"/>
      <c r="I57" s="41" t="s">
        <v>30</v>
      </c>
      <c r="J57" s="43">
        <v>6.8</v>
      </c>
      <c r="K57" s="69">
        <v>7.0000000000000007E-2</v>
      </c>
      <c r="L57" s="38">
        <v>0.66500000000000004</v>
      </c>
      <c r="M57" s="37" t="str">
        <f t="shared" si="0"/>
        <v>M</v>
      </c>
      <c r="N57" s="38">
        <v>20.00544</v>
      </c>
      <c r="O57" s="37" t="str">
        <f t="shared" si="1"/>
        <v>M</v>
      </c>
      <c r="P57" s="38">
        <v>66.150400000000005</v>
      </c>
      <c r="Q57" s="37" t="str">
        <f t="shared" si="2"/>
        <v>M</v>
      </c>
      <c r="R57" s="38">
        <v>1.3939999999999999</v>
      </c>
      <c r="S57" s="37" t="str">
        <f t="shared" si="3"/>
        <v>S</v>
      </c>
      <c r="T57" s="38">
        <v>0.59599999999999997</v>
      </c>
      <c r="U57" s="37" t="str">
        <f t="shared" si="4"/>
        <v>S</v>
      </c>
      <c r="V57" s="38">
        <v>24.08</v>
      </c>
      <c r="W57" s="37" t="str">
        <f t="shared" si="5"/>
        <v>S</v>
      </c>
      <c r="X57" s="38">
        <v>15.86</v>
      </c>
      <c r="Y57" s="37" t="str">
        <f t="shared" si="6"/>
        <v>S</v>
      </c>
    </row>
    <row r="58" spans="1:25" ht="18" customHeight="1">
      <c r="A58" s="36">
        <v>740</v>
      </c>
      <c r="B58" s="41" t="s">
        <v>129</v>
      </c>
      <c r="C58" s="41" t="s">
        <v>130</v>
      </c>
      <c r="D58" s="41" t="s">
        <v>101</v>
      </c>
      <c r="E58" s="41" t="s">
        <v>102</v>
      </c>
      <c r="F58" s="41" t="s">
        <v>103</v>
      </c>
      <c r="G58" s="41" t="s">
        <v>29</v>
      </c>
      <c r="H58" s="41"/>
      <c r="I58" s="41" t="s">
        <v>30</v>
      </c>
      <c r="J58" s="43">
        <v>6</v>
      </c>
      <c r="K58" s="69">
        <v>7.0000000000000007E-2</v>
      </c>
      <c r="L58" s="38">
        <v>0.26600000000000001</v>
      </c>
      <c r="M58" s="37" t="str">
        <f t="shared" si="0"/>
        <v>L</v>
      </c>
      <c r="N58" s="38">
        <v>87.20320000000001</v>
      </c>
      <c r="O58" s="37" t="str">
        <f t="shared" si="1"/>
        <v>H</v>
      </c>
      <c r="P58" s="38">
        <v>71.97120000000001</v>
      </c>
      <c r="Q58" s="37" t="str">
        <f t="shared" si="2"/>
        <v>M</v>
      </c>
      <c r="R58" s="38">
        <v>2.3559999999999999</v>
      </c>
      <c r="S58" s="37" t="str">
        <f t="shared" si="3"/>
        <v>S</v>
      </c>
      <c r="T58" s="38">
        <v>0.80600000000000005</v>
      </c>
      <c r="U58" s="37" t="str">
        <f t="shared" si="4"/>
        <v>S</v>
      </c>
      <c r="V58" s="38">
        <v>27.82</v>
      </c>
      <c r="W58" s="37" t="str">
        <f t="shared" si="5"/>
        <v>S</v>
      </c>
      <c r="X58" s="38">
        <v>5.1120000000000001</v>
      </c>
      <c r="Y58" s="37" t="str">
        <f t="shared" si="6"/>
        <v>S</v>
      </c>
    </row>
    <row r="59" spans="1:25" ht="18" customHeight="1">
      <c r="A59" s="36">
        <v>741</v>
      </c>
      <c r="B59" s="41" t="s">
        <v>131</v>
      </c>
      <c r="C59" s="41" t="s">
        <v>132</v>
      </c>
      <c r="D59" s="41" t="s">
        <v>101</v>
      </c>
      <c r="E59" s="41" t="s">
        <v>102</v>
      </c>
      <c r="F59" s="41" t="s">
        <v>103</v>
      </c>
      <c r="G59" s="41" t="s">
        <v>29</v>
      </c>
      <c r="H59" s="41"/>
      <c r="I59" s="41" t="s">
        <v>30</v>
      </c>
      <c r="J59" s="43">
        <v>6.3</v>
      </c>
      <c r="K59" s="69">
        <v>0.09</v>
      </c>
      <c r="L59" s="38">
        <v>0.66500000000000004</v>
      </c>
      <c r="M59" s="37" t="str">
        <f t="shared" si="0"/>
        <v>M</v>
      </c>
      <c r="N59" s="38">
        <v>76.944000000000003</v>
      </c>
      <c r="O59" s="37" t="str">
        <f t="shared" si="1"/>
        <v>H</v>
      </c>
      <c r="P59" s="38">
        <v>60.819200000000002</v>
      </c>
      <c r="Q59" s="37" t="str">
        <f t="shared" si="2"/>
        <v>M</v>
      </c>
      <c r="R59" s="38">
        <v>3.4079999999999999</v>
      </c>
      <c r="S59" s="37" t="str">
        <f t="shared" si="3"/>
        <v>S</v>
      </c>
      <c r="T59" s="38">
        <v>1.0720000000000001</v>
      </c>
      <c r="U59" s="37" t="str">
        <f t="shared" si="4"/>
        <v>S</v>
      </c>
      <c r="V59" s="38">
        <v>29.54</v>
      </c>
      <c r="W59" s="37" t="str">
        <f t="shared" si="5"/>
        <v>S</v>
      </c>
      <c r="X59" s="38">
        <v>5.9820000000000002</v>
      </c>
      <c r="Y59" s="37" t="str">
        <f t="shared" si="6"/>
        <v>S</v>
      </c>
    </row>
    <row r="60" spans="1:25" ht="18" customHeight="1">
      <c r="A60" s="36">
        <v>742</v>
      </c>
      <c r="B60" s="41" t="s">
        <v>133</v>
      </c>
      <c r="C60" s="41" t="s">
        <v>134</v>
      </c>
      <c r="D60" s="41" t="s">
        <v>101</v>
      </c>
      <c r="E60" s="41" t="s">
        <v>102</v>
      </c>
      <c r="F60" s="41" t="s">
        <v>103</v>
      </c>
      <c r="G60" s="41" t="s">
        <v>29</v>
      </c>
      <c r="H60" s="41"/>
      <c r="I60" s="41" t="s">
        <v>30</v>
      </c>
      <c r="J60" s="43">
        <v>6.6</v>
      </c>
      <c r="K60" s="69">
        <v>0.1</v>
      </c>
      <c r="L60" s="38">
        <v>0.46550000000000002</v>
      </c>
      <c r="M60" s="37" t="str">
        <f t="shared" si="0"/>
        <v>L</v>
      </c>
      <c r="N60" s="38">
        <v>71.301440000000014</v>
      </c>
      <c r="O60" s="37" t="str">
        <f t="shared" si="1"/>
        <v>H</v>
      </c>
      <c r="P60" s="38">
        <v>52.87680000000001</v>
      </c>
      <c r="Q60" s="37" t="str">
        <f t="shared" si="2"/>
        <v>L</v>
      </c>
      <c r="R60" s="38">
        <v>3.5219999999999998</v>
      </c>
      <c r="S60" s="37" t="str">
        <f t="shared" si="3"/>
        <v>S</v>
      </c>
      <c r="T60" s="38">
        <v>0.90400000000000003</v>
      </c>
      <c r="U60" s="37" t="str">
        <f t="shared" si="4"/>
        <v>S</v>
      </c>
      <c r="V60" s="38">
        <v>28.98</v>
      </c>
      <c r="W60" s="37" t="str">
        <f t="shared" si="5"/>
        <v>S</v>
      </c>
      <c r="X60" s="38">
        <v>5.52</v>
      </c>
      <c r="Y60" s="37" t="str">
        <f t="shared" si="6"/>
        <v>S</v>
      </c>
    </row>
    <row r="61" spans="1:25" ht="18" customHeight="1">
      <c r="A61" s="36">
        <v>743</v>
      </c>
      <c r="B61" s="41" t="s">
        <v>135</v>
      </c>
      <c r="C61" s="41" t="s">
        <v>136</v>
      </c>
      <c r="D61" s="41" t="s">
        <v>101</v>
      </c>
      <c r="E61" s="41" t="s">
        <v>102</v>
      </c>
      <c r="F61" s="41" t="s">
        <v>103</v>
      </c>
      <c r="G61" s="41" t="s">
        <v>29</v>
      </c>
      <c r="H61" s="41"/>
      <c r="I61" s="41" t="s">
        <v>30</v>
      </c>
      <c r="J61" s="43">
        <v>6.6</v>
      </c>
      <c r="K61" s="69">
        <v>0.08</v>
      </c>
      <c r="L61" s="38">
        <v>0.59850000000000003</v>
      </c>
      <c r="M61" s="37" t="str">
        <f t="shared" si="0"/>
        <v>M</v>
      </c>
      <c r="N61" s="38">
        <v>56.425600000000003</v>
      </c>
      <c r="O61" s="37" t="str">
        <f t="shared" si="1"/>
        <v>H</v>
      </c>
      <c r="P61" s="38">
        <v>79.750400000000013</v>
      </c>
      <c r="Q61" s="37" t="str">
        <f t="shared" si="2"/>
        <v>M</v>
      </c>
      <c r="R61" s="38">
        <v>0.65400000000000003</v>
      </c>
      <c r="S61" s="37" t="str">
        <f t="shared" si="3"/>
        <v>S</v>
      </c>
      <c r="T61" s="38">
        <v>0.05</v>
      </c>
      <c r="U61" s="37" t="str">
        <f t="shared" si="4"/>
        <v>D</v>
      </c>
      <c r="V61" s="38">
        <v>11.84</v>
      </c>
      <c r="W61" s="37" t="str">
        <f t="shared" si="5"/>
        <v>S</v>
      </c>
      <c r="X61" s="38">
        <v>3.11</v>
      </c>
      <c r="Y61" s="37" t="str">
        <f t="shared" si="6"/>
        <v>S</v>
      </c>
    </row>
    <row r="62" spans="1:25" ht="18" customHeight="1">
      <c r="A62" s="36">
        <v>744</v>
      </c>
      <c r="B62" s="41" t="s">
        <v>137</v>
      </c>
      <c r="C62" s="41" t="s">
        <v>138</v>
      </c>
      <c r="D62" s="41" t="s">
        <v>139</v>
      </c>
      <c r="E62" s="41"/>
      <c r="F62" s="41" t="s">
        <v>140</v>
      </c>
      <c r="G62" s="41" t="s">
        <v>29</v>
      </c>
      <c r="H62" s="41">
        <v>11</v>
      </c>
      <c r="I62" s="41" t="s">
        <v>30</v>
      </c>
      <c r="J62" s="43">
        <v>7.4</v>
      </c>
      <c r="K62" s="69">
        <v>7.0000000000000007E-2</v>
      </c>
      <c r="L62" s="38">
        <v>0.33250000000000002</v>
      </c>
      <c r="M62" s="37" t="str">
        <f t="shared" si="0"/>
        <v>L</v>
      </c>
      <c r="N62" s="38">
        <v>7.1814400000000003</v>
      </c>
      <c r="O62" s="37" t="str">
        <f t="shared" si="1"/>
        <v>L</v>
      </c>
      <c r="P62" s="38">
        <v>103.41440000000001</v>
      </c>
      <c r="Q62" s="37" t="str">
        <f t="shared" si="2"/>
        <v>M</v>
      </c>
      <c r="R62" s="38">
        <v>0.85199999999999998</v>
      </c>
      <c r="S62" s="37" t="str">
        <f t="shared" si="3"/>
        <v>S</v>
      </c>
      <c r="T62" s="38">
        <v>0.55400000000000005</v>
      </c>
      <c r="U62" s="37" t="str">
        <f t="shared" si="4"/>
        <v>S</v>
      </c>
      <c r="V62" s="38">
        <v>17.350000000000001</v>
      </c>
      <c r="W62" s="37" t="str">
        <f t="shared" si="5"/>
        <v>S</v>
      </c>
      <c r="X62" s="38">
        <v>6.7460000000000004</v>
      </c>
      <c r="Y62" s="37" t="str">
        <f t="shared" si="6"/>
        <v>S</v>
      </c>
    </row>
    <row r="63" spans="1:25" ht="18" customHeight="1">
      <c r="A63" s="36">
        <v>745</v>
      </c>
      <c r="B63" s="41" t="s">
        <v>141</v>
      </c>
      <c r="C63" s="41" t="s">
        <v>142</v>
      </c>
      <c r="D63" s="41" t="s">
        <v>139</v>
      </c>
      <c r="E63" s="41"/>
      <c r="F63" s="41" t="s">
        <v>140</v>
      </c>
      <c r="G63" s="41" t="s">
        <v>29</v>
      </c>
      <c r="H63" s="41">
        <v>68</v>
      </c>
      <c r="I63" s="41" t="s">
        <v>30</v>
      </c>
      <c r="J63" s="43">
        <v>7.5</v>
      </c>
      <c r="K63" s="69">
        <v>0.11</v>
      </c>
      <c r="L63" s="38">
        <v>0.73150000000000004</v>
      </c>
      <c r="M63" s="37" t="str">
        <f t="shared" si="0"/>
        <v>M</v>
      </c>
      <c r="N63" s="38">
        <v>6.155520000000001</v>
      </c>
      <c r="O63" s="37" t="str">
        <f t="shared" si="1"/>
        <v>L</v>
      </c>
      <c r="P63" s="38">
        <v>83.286400000000015</v>
      </c>
      <c r="Q63" s="37" t="str">
        <f t="shared" si="2"/>
        <v>M</v>
      </c>
      <c r="R63" s="38">
        <v>0.97799999999999998</v>
      </c>
      <c r="S63" s="37" t="str">
        <f t="shared" si="3"/>
        <v>S</v>
      </c>
      <c r="T63" s="38">
        <v>0.498</v>
      </c>
      <c r="U63" s="37" t="str">
        <f t="shared" si="4"/>
        <v>S</v>
      </c>
      <c r="V63" s="38">
        <v>21.02</v>
      </c>
      <c r="W63" s="37" t="str">
        <f t="shared" si="5"/>
        <v>S</v>
      </c>
      <c r="X63" s="38">
        <v>9.2880000000000003</v>
      </c>
      <c r="Y63" s="37" t="str">
        <f t="shared" si="6"/>
        <v>S</v>
      </c>
    </row>
    <row r="64" spans="1:25" ht="18" customHeight="1">
      <c r="A64" s="36">
        <v>746</v>
      </c>
      <c r="B64" s="41" t="s">
        <v>143</v>
      </c>
      <c r="C64" s="41" t="s">
        <v>144</v>
      </c>
      <c r="D64" s="41" t="s">
        <v>139</v>
      </c>
      <c r="E64" s="41"/>
      <c r="F64" s="41" t="s">
        <v>140</v>
      </c>
      <c r="G64" s="41" t="s">
        <v>29</v>
      </c>
      <c r="H64" s="41">
        <v>89</v>
      </c>
      <c r="I64" s="41" t="s">
        <v>30</v>
      </c>
      <c r="J64" s="43">
        <v>7.4</v>
      </c>
      <c r="K64" s="69">
        <v>0.09</v>
      </c>
      <c r="L64" s="38">
        <v>0.46550000000000002</v>
      </c>
      <c r="M64" s="37" t="str">
        <f t="shared" si="0"/>
        <v>L</v>
      </c>
      <c r="N64" s="38">
        <v>5.1296000000000008</v>
      </c>
      <c r="O64" s="37" t="str">
        <f t="shared" si="1"/>
        <v>L</v>
      </c>
      <c r="P64" s="38">
        <v>100.7488</v>
      </c>
      <c r="Q64" s="37" t="str">
        <f t="shared" si="2"/>
        <v>M</v>
      </c>
      <c r="R64" s="38">
        <v>0.73599999999999999</v>
      </c>
      <c r="S64" s="37" t="str">
        <f t="shared" si="3"/>
        <v>S</v>
      </c>
      <c r="T64" s="38">
        <v>0.498</v>
      </c>
      <c r="U64" s="37" t="str">
        <f t="shared" si="4"/>
        <v>S</v>
      </c>
      <c r="V64" s="38">
        <v>17.86</v>
      </c>
      <c r="W64" s="37" t="str">
        <f t="shared" si="5"/>
        <v>S</v>
      </c>
      <c r="X64" s="38">
        <v>6.35</v>
      </c>
      <c r="Y64" s="37" t="str">
        <f t="shared" si="6"/>
        <v>S</v>
      </c>
    </row>
    <row r="65" spans="1:25" ht="18" customHeight="1">
      <c r="A65" s="36">
        <v>747</v>
      </c>
      <c r="B65" s="41" t="s">
        <v>145</v>
      </c>
      <c r="C65" s="41" t="s">
        <v>118</v>
      </c>
      <c r="D65" s="41" t="s">
        <v>139</v>
      </c>
      <c r="E65" s="41"/>
      <c r="F65" s="41" t="s">
        <v>140</v>
      </c>
      <c r="G65" s="41" t="s">
        <v>29</v>
      </c>
      <c r="H65" s="41">
        <v>56</v>
      </c>
      <c r="I65" s="41" t="s">
        <v>30</v>
      </c>
      <c r="J65" s="43">
        <v>7.4</v>
      </c>
      <c r="K65" s="69">
        <v>0.13</v>
      </c>
      <c r="L65" s="38">
        <v>0.59850000000000003</v>
      </c>
      <c r="M65" s="37" t="str">
        <f t="shared" si="0"/>
        <v>M</v>
      </c>
      <c r="N65" s="38">
        <v>35.394240000000003</v>
      </c>
      <c r="O65" s="37" t="str">
        <f t="shared" si="1"/>
        <v>H</v>
      </c>
      <c r="P65" s="38">
        <v>85.299199999999999</v>
      </c>
      <c r="Q65" s="37" t="str">
        <f t="shared" si="2"/>
        <v>M</v>
      </c>
      <c r="R65" s="38">
        <v>0.96599999999999997</v>
      </c>
      <c r="S65" s="37" t="str">
        <f t="shared" si="3"/>
        <v>S</v>
      </c>
      <c r="T65" s="38">
        <v>0.58199999999999996</v>
      </c>
      <c r="U65" s="37" t="str">
        <f t="shared" si="4"/>
        <v>S</v>
      </c>
      <c r="V65" s="38">
        <v>20.54</v>
      </c>
      <c r="W65" s="37" t="str">
        <f t="shared" si="5"/>
        <v>S</v>
      </c>
      <c r="X65" s="38">
        <v>9.1440000000000001</v>
      </c>
      <c r="Y65" s="37" t="str">
        <f t="shared" si="6"/>
        <v>S</v>
      </c>
    </row>
    <row r="66" spans="1:25" ht="18" customHeight="1">
      <c r="A66" s="36">
        <v>748</v>
      </c>
      <c r="B66" s="41" t="s">
        <v>146</v>
      </c>
      <c r="C66" s="41" t="s">
        <v>147</v>
      </c>
      <c r="D66" s="41" t="s">
        <v>139</v>
      </c>
      <c r="E66" s="41"/>
      <c r="F66" s="41" t="s">
        <v>140</v>
      </c>
      <c r="G66" s="41" t="s">
        <v>29</v>
      </c>
      <c r="H66" s="41">
        <v>98</v>
      </c>
      <c r="I66" s="41" t="s">
        <v>30</v>
      </c>
      <c r="J66" s="43">
        <v>7.3</v>
      </c>
      <c r="K66" s="69">
        <v>0.13</v>
      </c>
      <c r="L66" s="38">
        <v>0.93100000000000005</v>
      </c>
      <c r="M66" s="37" t="str">
        <f t="shared" si="0"/>
        <v>H</v>
      </c>
      <c r="N66" s="38">
        <v>40.52384</v>
      </c>
      <c r="O66" s="37" t="str">
        <f t="shared" si="1"/>
        <v>H</v>
      </c>
      <c r="P66" s="38">
        <v>87.20320000000001</v>
      </c>
      <c r="Q66" s="37" t="str">
        <f t="shared" si="2"/>
        <v>M</v>
      </c>
      <c r="R66" s="38">
        <v>1.77</v>
      </c>
      <c r="S66" s="37" t="str">
        <f t="shared" si="3"/>
        <v>S</v>
      </c>
      <c r="T66" s="38">
        <v>0.47</v>
      </c>
      <c r="U66" s="37" t="str">
        <f t="shared" si="4"/>
        <v>S</v>
      </c>
      <c r="V66" s="38">
        <v>21.9</v>
      </c>
      <c r="W66" s="37" t="str">
        <f t="shared" si="5"/>
        <v>S</v>
      </c>
      <c r="X66" s="38">
        <v>9.8420000000000005</v>
      </c>
      <c r="Y66" s="37" t="str">
        <f t="shared" si="6"/>
        <v>S</v>
      </c>
    </row>
    <row r="67" spans="1:25" ht="18" customHeight="1">
      <c r="A67" s="36">
        <v>749</v>
      </c>
      <c r="B67" s="41" t="s">
        <v>148</v>
      </c>
      <c r="C67" s="41" t="s">
        <v>149</v>
      </c>
      <c r="D67" s="41" t="s">
        <v>139</v>
      </c>
      <c r="E67" s="41"/>
      <c r="F67" s="41" t="s">
        <v>140</v>
      </c>
      <c r="G67" s="41" t="s">
        <v>29</v>
      </c>
      <c r="H67" s="41">
        <v>65</v>
      </c>
      <c r="I67" s="41" t="s">
        <v>30</v>
      </c>
      <c r="J67" s="43">
        <v>8.1</v>
      </c>
      <c r="K67" s="69">
        <v>0.28999999999999998</v>
      </c>
      <c r="L67" s="38">
        <v>0.66500000000000004</v>
      </c>
      <c r="M67" s="37" t="str">
        <f t="shared" si="0"/>
        <v>M</v>
      </c>
      <c r="N67" s="38">
        <v>23.596160000000001</v>
      </c>
      <c r="O67" s="37" t="str">
        <f t="shared" si="1"/>
        <v>H</v>
      </c>
      <c r="P67" s="38">
        <v>119.95200000000001</v>
      </c>
      <c r="Q67" s="37" t="str">
        <f t="shared" si="2"/>
        <v>M</v>
      </c>
      <c r="R67" s="38">
        <v>1.45</v>
      </c>
      <c r="S67" s="37" t="str">
        <f t="shared" si="3"/>
        <v>S</v>
      </c>
      <c r="T67" s="38">
        <v>0.372</v>
      </c>
      <c r="U67" s="37" t="str">
        <f t="shared" si="4"/>
        <v>S</v>
      </c>
      <c r="V67" s="38">
        <v>16.61</v>
      </c>
      <c r="W67" s="37" t="str">
        <f t="shared" si="5"/>
        <v>S</v>
      </c>
      <c r="X67" s="38">
        <v>7.0880000000000001</v>
      </c>
      <c r="Y67" s="37" t="str">
        <f t="shared" si="6"/>
        <v>S</v>
      </c>
    </row>
    <row r="68" spans="1:25" ht="18" customHeight="1">
      <c r="A68" s="36">
        <v>750</v>
      </c>
      <c r="B68" s="41" t="s">
        <v>150</v>
      </c>
      <c r="C68" s="41" t="s">
        <v>32</v>
      </c>
      <c r="D68" s="41" t="s">
        <v>139</v>
      </c>
      <c r="E68" s="41"/>
      <c r="F68" s="41" t="s">
        <v>140</v>
      </c>
      <c r="G68" s="41" t="s">
        <v>29</v>
      </c>
      <c r="H68" s="41">
        <v>38</v>
      </c>
      <c r="I68" s="41" t="s">
        <v>30</v>
      </c>
      <c r="J68" s="43">
        <v>7.8</v>
      </c>
      <c r="K68" s="69">
        <v>0.11</v>
      </c>
      <c r="L68" s="38">
        <v>0.46550000000000002</v>
      </c>
      <c r="M68" s="37" t="str">
        <f t="shared" si="0"/>
        <v>L</v>
      </c>
      <c r="N68" s="38">
        <v>4.6166400000000003</v>
      </c>
      <c r="O68" s="37" t="str">
        <f t="shared" si="1"/>
        <v>L</v>
      </c>
      <c r="P68" s="38">
        <v>71.916800000000009</v>
      </c>
      <c r="Q68" s="37" t="str">
        <f t="shared" si="2"/>
        <v>M</v>
      </c>
      <c r="R68" s="38">
        <v>0.92200000000000004</v>
      </c>
      <c r="S68" s="37" t="str">
        <f t="shared" si="3"/>
        <v>S</v>
      </c>
      <c r="T68" s="38">
        <v>0.30199999999999999</v>
      </c>
      <c r="U68" s="37" t="str">
        <f t="shared" si="4"/>
        <v>S</v>
      </c>
      <c r="V68" s="38">
        <v>18.79</v>
      </c>
      <c r="W68" s="37" t="str">
        <f t="shared" si="5"/>
        <v>S</v>
      </c>
      <c r="X68" s="38">
        <v>8.2880000000000003</v>
      </c>
      <c r="Y68" s="37" t="str">
        <f t="shared" si="6"/>
        <v>S</v>
      </c>
    </row>
    <row r="69" spans="1:25" ht="18" customHeight="1">
      <c r="A69" s="36">
        <v>751</v>
      </c>
      <c r="B69" s="41" t="s">
        <v>151</v>
      </c>
      <c r="C69" s="41" t="s">
        <v>152</v>
      </c>
      <c r="D69" s="41" t="s">
        <v>139</v>
      </c>
      <c r="E69" s="41"/>
      <c r="F69" s="41" t="s">
        <v>140</v>
      </c>
      <c r="G69" s="41" t="s">
        <v>29</v>
      </c>
      <c r="H69" s="41">
        <v>85</v>
      </c>
      <c r="I69" s="41" t="s">
        <v>30</v>
      </c>
      <c r="J69" s="43">
        <v>7.6</v>
      </c>
      <c r="K69" s="69">
        <v>0.1</v>
      </c>
      <c r="L69" s="38">
        <v>0.33250000000000002</v>
      </c>
      <c r="M69" s="37" t="str">
        <f t="shared" ref="M69:M132" si="7">IF(L69&gt;0.75,"H",IF(L69&gt;0.5,"M","L"))</f>
        <v>L</v>
      </c>
      <c r="N69" s="38">
        <v>5.1296000000000008</v>
      </c>
      <c r="O69" s="37" t="str">
        <f t="shared" ref="O69:O132" si="8">IF(N69&gt;23.2,"H",IF(N69&gt;9.3,"M","L"))</f>
        <v>L</v>
      </c>
      <c r="P69" s="38">
        <v>96.614400000000018</v>
      </c>
      <c r="Q69" s="37" t="str">
        <f t="shared" ref="Q69:Q132" si="9">IF(P69&gt;136,"H",IF(P69&gt;58.4,"M","L"))</f>
        <v>M</v>
      </c>
      <c r="R69" s="38">
        <v>1.228</v>
      </c>
      <c r="S69" s="37" t="str">
        <f t="shared" ref="S69:S132" si="10">IF(R69&gt;0.6,"S","D")</f>
        <v>S</v>
      </c>
      <c r="T69" s="38">
        <v>0.63800000000000001</v>
      </c>
      <c r="U69" s="37" t="str">
        <f t="shared" ref="U69:U132" si="11">IF(T69&gt;0.2,"S","D")</f>
        <v>S</v>
      </c>
      <c r="V69" s="38">
        <v>17.440000000000001</v>
      </c>
      <c r="W69" s="37" t="str">
        <f t="shared" ref="W69:W132" si="12">IF(V69&gt;4.5,"S","D")</f>
        <v>S</v>
      </c>
      <c r="X69" s="38">
        <v>7.5759999999999996</v>
      </c>
      <c r="Y69" s="37" t="str">
        <f t="shared" ref="Y69:Y132" si="13">IF(X69&gt;2,"S","D")</f>
        <v>S</v>
      </c>
    </row>
    <row r="70" spans="1:25" ht="18" customHeight="1">
      <c r="A70" s="36">
        <v>752</v>
      </c>
      <c r="B70" s="41" t="s">
        <v>153</v>
      </c>
      <c r="C70" s="41" t="s">
        <v>154</v>
      </c>
      <c r="D70" s="41" t="s">
        <v>139</v>
      </c>
      <c r="E70" s="41"/>
      <c r="F70" s="41" t="s">
        <v>140</v>
      </c>
      <c r="G70" s="41" t="s">
        <v>29</v>
      </c>
      <c r="H70" s="41">
        <v>7</v>
      </c>
      <c r="I70" s="41" t="s">
        <v>30</v>
      </c>
      <c r="J70" s="43">
        <v>7.5</v>
      </c>
      <c r="K70" s="69">
        <v>0.08</v>
      </c>
      <c r="L70" s="38">
        <v>0.19950000000000001</v>
      </c>
      <c r="M70" s="37" t="str">
        <f t="shared" si="7"/>
        <v>L</v>
      </c>
      <c r="N70" s="38">
        <v>6.155520000000001</v>
      </c>
      <c r="O70" s="37" t="str">
        <f t="shared" si="8"/>
        <v>L</v>
      </c>
      <c r="P70" s="38">
        <v>88.128</v>
      </c>
      <c r="Q70" s="37" t="str">
        <f t="shared" si="9"/>
        <v>M</v>
      </c>
      <c r="R70" s="38">
        <v>0.68600000000000005</v>
      </c>
      <c r="S70" s="37" t="str">
        <f t="shared" si="10"/>
        <v>S</v>
      </c>
      <c r="T70" s="38">
        <v>0.27400000000000002</v>
      </c>
      <c r="U70" s="37" t="str">
        <f t="shared" si="11"/>
        <v>S</v>
      </c>
      <c r="V70" s="38">
        <v>16.47</v>
      </c>
      <c r="W70" s="37" t="str">
        <f t="shared" si="12"/>
        <v>S</v>
      </c>
      <c r="X70" s="38">
        <v>6.43</v>
      </c>
      <c r="Y70" s="37" t="str">
        <f t="shared" si="13"/>
        <v>S</v>
      </c>
    </row>
    <row r="71" spans="1:25" ht="18" customHeight="1">
      <c r="A71" s="36">
        <v>753</v>
      </c>
      <c r="B71" s="41" t="s">
        <v>155</v>
      </c>
      <c r="C71" s="41" t="s">
        <v>152</v>
      </c>
      <c r="D71" s="41" t="s">
        <v>139</v>
      </c>
      <c r="E71" s="41"/>
      <c r="F71" s="41" t="s">
        <v>140</v>
      </c>
      <c r="G71" s="41" t="s">
        <v>29</v>
      </c>
      <c r="H71" s="41">
        <v>95</v>
      </c>
      <c r="I71" s="41" t="s">
        <v>30</v>
      </c>
      <c r="J71" s="43">
        <v>7.6</v>
      </c>
      <c r="K71" s="69">
        <v>0.08</v>
      </c>
      <c r="L71" s="38">
        <v>0.19950000000000001</v>
      </c>
      <c r="M71" s="37" t="str">
        <f t="shared" si="7"/>
        <v>L</v>
      </c>
      <c r="N71" s="38">
        <v>7.1814400000000003</v>
      </c>
      <c r="O71" s="37" t="str">
        <f t="shared" si="8"/>
        <v>L</v>
      </c>
      <c r="P71" s="38">
        <v>102.8704</v>
      </c>
      <c r="Q71" s="37" t="str">
        <f t="shared" si="9"/>
        <v>M</v>
      </c>
      <c r="R71" s="38">
        <v>0.81399999999999995</v>
      </c>
      <c r="S71" s="37" t="str">
        <f t="shared" si="10"/>
        <v>S</v>
      </c>
      <c r="T71" s="38">
        <v>0.45600000000000002</v>
      </c>
      <c r="U71" s="37" t="str">
        <f t="shared" si="11"/>
        <v>S</v>
      </c>
      <c r="V71" s="38">
        <v>18.190000000000001</v>
      </c>
      <c r="W71" s="37" t="str">
        <f t="shared" si="12"/>
        <v>S</v>
      </c>
      <c r="X71" s="38">
        <v>6.694</v>
      </c>
      <c r="Y71" s="37" t="str">
        <f t="shared" si="13"/>
        <v>S</v>
      </c>
    </row>
    <row r="72" spans="1:25" ht="18" customHeight="1">
      <c r="A72" s="36">
        <v>754</v>
      </c>
      <c r="B72" s="41" t="s">
        <v>156</v>
      </c>
      <c r="C72" s="41" t="s">
        <v>157</v>
      </c>
      <c r="D72" s="41" t="s">
        <v>139</v>
      </c>
      <c r="E72" s="41"/>
      <c r="F72" s="41" t="s">
        <v>140</v>
      </c>
      <c r="G72" s="41" t="s">
        <v>29</v>
      </c>
      <c r="H72" s="41">
        <v>47</v>
      </c>
      <c r="I72" s="41" t="s">
        <v>30</v>
      </c>
      <c r="J72" s="43">
        <v>7.5</v>
      </c>
      <c r="K72" s="69">
        <v>0.08</v>
      </c>
      <c r="L72" s="38">
        <v>0.19950000000000001</v>
      </c>
      <c r="M72" s="37" t="str">
        <f t="shared" si="7"/>
        <v>L</v>
      </c>
      <c r="N72" s="37">
        <v>12.18</v>
      </c>
      <c r="O72" s="37" t="str">
        <f t="shared" si="8"/>
        <v>M</v>
      </c>
      <c r="P72" s="38">
        <v>92.207999999999998</v>
      </c>
      <c r="Q72" s="37" t="str">
        <f t="shared" si="9"/>
        <v>M</v>
      </c>
      <c r="R72" s="38">
        <v>0.65</v>
      </c>
      <c r="S72" s="37" t="str">
        <f t="shared" si="10"/>
        <v>S</v>
      </c>
      <c r="T72" s="38">
        <v>0.48399999999999999</v>
      </c>
      <c r="U72" s="37" t="str">
        <f t="shared" si="11"/>
        <v>S</v>
      </c>
      <c r="V72" s="38">
        <v>15.96</v>
      </c>
      <c r="W72" s="37" t="str">
        <f t="shared" si="12"/>
        <v>S</v>
      </c>
      <c r="X72" s="38">
        <v>5.56</v>
      </c>
      <c r="Y72" s="37" t="str">
        <f t="shared" si="13"/>
        <v>S</v>
      </c>
    </row>
    <row r="73" spans="1:25" ht="18" customHeight="1">
      <c r="A73" s="36">
        <v>755</v>
      </c>
      <c r="B73" s="41" t="s">
        <v>158</v>
      </c>
      <c r="C73" s="41" t="s">
        <v>159</v>
      </c>
      <c r="D73" s="41" t="s">
        <v>139</v>
      </c>
      <c r="E73" s="41"/>
      <c r="F73" s="41" t="s">
        <v>140</v>
      </c>
      <c r="G73" s="41" t="s">
        <v>29</v>
      </c>
      <c r="H73" s="41">
        <v>2001</v>
      </c>
      <c r="I73" s="41" t="s">
        <v>30</v>
      </c>
      <c r="J73" s="43">
        <v>7.6</v>
      </c>
      <c r="K73" s="69">
        <v>0.06</v>
      </c>
      <c r="L73" s="38">
        <v>0.19950000000000001</v>
      </c>
      <c r="M73" s="37" t="str">
        <f t="shared" si="7"/>
        <v>L</v>
      </c>
      <c r="N73" s="37">
        <v>19.88</v>
      </c>
      <c r="O73" s="37" t="str">
        <f t="shared" si="8"/>
        <v>M</v>
      </c>
      <c r="P73" s="38">
        <v>66.041600000000003</v>
      </c>
      <c r="Q73" s="37" t="str">
        <f t="shared" si="9"/>
        <v>M</v>
      </c>
      <c r="R73" s="38">
        <v>0.45600000000000002</v>
      </c>
      <c r="S73" s="37" t="str">
        <f t="shared" si="10"/>
        <v>D</v>
      </c>
      <c r="T73" s="38">
        <v>0.48399999999999999</v>
      </c>
      <c r="U73" s="37" t="str">
        <f t="shared" si="11"/>
        <v>S</v>
      </c>
      <c r="V73" s="38">
        <v>15.68</v>
      </c>
      <c r="W73" s="37" t="str">
        <f t="shared" si="12"/>
        <v>S</v>
      </c>
      <c r="X73" s="38">
        <v>5.7439999999999998</v>
      </c>
      <c r="Y73" s="37" t="str">
        <f t="shared" si="13"/>
        <v>S</v>
      </c>
    </row>
    <row r="74" spans="1:25" ht="18" customHeight="1">
      <c r="A74" s="36">
        <v>756</v>
      </c>
      <c r="B74" s="41" t="s">
        <v>160</v>
      </c>
      <c r="C74" s="41" t="s">
        <v>161</v>
      </c>
      <c r="D74" s="41" t="s">
        <v>139</v>
      </c>
      <c r="E74" s="41"/>
      <c r="F74" s="41" t="s">
        <v>140</v>
      </c>
      <c r="G74" s="41" t="s">
        <v>29</v>
      </c>
      <c r="H74" s="41">
        <v>2</v>
      </c>
      <c r="I74" s="41" t="s">
        <v>30</v>
      </c>
      <c r="J74" s="43">
        <v>7.5</v>
      </c>
      <c r="K74" s="69">
        <v>0.1</v>
      </c>
      <c r="L74" s="38">
        <v>0.79800000000000004</v>
      </c>
      <c r="M74" s="37" t="str">
        <f t="shared" si="7"/>
        <v>H</v>
      </c>
      <c r="N74" s="37">
        <v>22</v>
      </c>
      <c r="O74" s="37" t="str">
        <f t="shared" si="8"/>
        <v>M</v>
      </c>
      <c r="P74" s="38">
        <v>69.19680000000001</v>
      </c>
      <c r="Q74" s="37" t="str">
        <f t="shared" si="9"/>
        <v>M</v>
      </c>
      <c r="R74" s="38">
        <v>1.3939999999999999</v>
      </c>
      <c r="S74" s="37" t="str">
        <f t="shared" si="10"/>
        <v>S</v>
      </c>
      <c r="T74" s="38">
        <v>0.45600000000000002</v>
      </c>
      <c r="U74" s="37" t="str">
        <f t="shared" si="11"/>
        <v>S</v>
      </c>
      <c r="V74" s="38">
        <v>21.8</v>
      </c>
      <c r="W74" s="37" t="str">
        <f t="shared" si="12"/>
        <v>S</v>
      </c>
      <c r="X74" s="38">
        <v>9.5380000000000003</v>
      </c>
      <c r="Y74" s="37" t="str">
        <f t="shared" si="13"/>
        <v>S</v>
      </c>
    </row>
    <row r="75" spans="1:25" ht="18" customHeight="1">
      <c r="A75" s="36">
        <v>757</v>
      </c>
      <c r="B75" s="41" t="s">
        <v>162</v>
      </c>
      <c r="C75" s="41" t="s">
        <v>144</v>
      </c>
      <c r="D75" s="41" t="s">
        <v>139</v>
      </c>
      <c r="E75" s="41"/>
      <c r="F75" s="41" t="s">
        <v>140</v>
      </c>
      <c r="G75" s="41" t="s">
        <v>29</v>
      </c>
      <c r="H75" s="41">
        <v>87</v>
      </c>
      <c r="I75" s="41" t="s">
        <v>30</v>
      </c>
      <c r="J75" s="43">
        <v>7.5</v>
      </c>
      <c r="K75" s="69">
        <v>0.09</v>
      </c>
      <c r="L75" s="38">
        <v>0.46550000000000002</v>
      </c>
      <c r="M75" s="37" t="str">
        <f t="shared" si="7"/>
        <v>L</v>
      </c>
      <c r="N75" s="37">
        <v>14.66</v>
      </c>
      <c r="O75" s="37" t="str">
        <f t="shared" si="8"/>
        <v>M</v>
      </c>
      <c r="P75" s="38">
        <v>69.632000000000005</v>
      </c>
      <c r="Q75" s="37" t="str">
        <f t="shared" si="9"/>
        <v>M</v>
      </c>
      <c r="R75" s="38">
        <v>0.82599999999999996</v>
      </c>
      <c r="S75" s="37" t="str">
        <f t="shared" si="10"/>
        <v>S</v>
      </c>
      <c r="T75" s="38">
        <v>0.35799999999999998</v>
      </c>
      <c r="U75" s="37" t="str">
        <f t="shared" si="11"/>
        <v>S</v>
      </c>
      <c r="V75" s="38">
        <v>17.77</v>
      </c>
      <c r="W75" s="37" t="str">
        <f t="shared" si="12"/>
        <v>S</v>
      </c>
      <c r="X75" s="38">
        <v>9.1959999999999997</v>
      </c>
      <c r="Y75" s="37" t="str">
        <f t="shared" si="13"/>
        <v>S</v>
      </c>
    </row>
    <row r="76" spans="1:25" ht="18" customHeight="1">
      <c r="A76" s="36">
        <v>758</v>
      </c>
      <c r="B76" s="41" t="s">
        <v>163</v>
      </c>
      <c r="C76" s="41" t="s">
        <v>164</v>
      </c>
      <c r="D76" s="41" t="s">
        <v>139</v>
      </c>
      <c r="E76" s="41"/>
      <c r="F76" s="41" t="s">
        <v>140</v>
      </c>
      <c r="G76" s="41" t="s">
        <v>29</v>
      </c>
      <c r="H76" s="41">
        <v>9</v>
      </c>
      <c r="I76" s="41" t="s">
        <v>30</v>
      </c>
      <c r="J76" s="43">
        <v>7.5</v>
      </c>
      <c r="K76" s="69">
        <v>0.11</v>
      </c>
      <c r="L76" s="38">
        <v>0.73150000000000004</v>
      </c>
      <c r="M76" s="37" t="str">
        <f t="shared" si="7"/>
        <v>M</v>
      </c>
      <c r="N76" s="37">
        <v>10.18</v>
      </c>
      <c r="O76" s="37" t="str">
        <f t="shared" si="8"/>
        <v>M</v>
      </c>
      <c r="P76" s="38">
        <v>71.26400000000001</v>
      </c>
      <c r="Q76" s="37" t="str">
        <f t="shared" si="9"/>
        <v>M</v>
      </c>
      <c r="R76" s="38">
        <v>1.3240000000000001</v>
      </c>
      <c r="S76" s="37" t="str">
        <f t="shared" si="10"/>
        <v>S</v>
      </c>
      <c r="T76" s="38">
        <v>0.35799999999999998</v>
      </c>
      <c r="U76" s="37" t="str">
        <f t="shared" si="11"/>
        <v>S</v>
      </c>
      <c r="V76" s="38">
        <v>21.84</v>
      </c>
      <c r="W76" s="37" t="str">
        <f t="shared" si="12"/>
        <v>S</v>
      </c>
      <c r="X76" s="38">
        <v>9.0519999999999996</v>
      </c>
      <c r="Y76" s="37" t="str">
        <f t="shared" si="13"/>
        <v>S</v>
      </c>
    </row>
    <row r="77" spans="1:25" ht="18" customHeight="1">
      <c r="A77" s="36">
        <v>759</v>
      </c>
      <c r="B77" s="41" t="s">
        <v>165</v>
      </c>
      <c r="C77" s="41" t="s">
        <v>166</v>
      </c>
      <c r="D77" s="41" t="s">
        <v>139</v>
      </c>
      <c r="E77" s="41"/>
      <c r="F77" s="41" t="s">
        <v>140</v>
      </c>
      <c r="G77" s="41" t="s">
        <v>29</v>
      </c>
      <c r="H77" s="41">
        <v>5</v>
      </c>
      <c r="I77" s="41" t="s">
        <v>30</v>
      </c>
      <c r="J77" s="43">
        <v>8.1999999999999993</v>
      </c>
      <c r="K77" s="69">
        <v>0.11</v>
      </c>
      <c r="L77" s="38">
        <v>0.59850000000000003</v>
      </c>
      <c r="M77" s="37" t="str">
        <f t="shared" si="7"/>
        <v>M</v>
      </c>
      <c r="N77" s="37">
        <v>15.35</v>
      </c>
      <c r="O77" s="37" t="str">
        <f t="shared" si="8"/>
        <v>M</v>
      </c>
      <c r="P77" s="38">
        <v>50.537599999999998</v>
      </c>
      <c r="Q77" s="37" t="str">
        <f t="shared" si="9"/>
        <v>L</v>
      </c>
      <c r="R77" s="38">
        <v>0.73599999999999999</v>
      </c>
      <c r="S77" s="37" t="str">
        <f t="shared" si="10"/>
        <v>S</v>
      </c>
      <c r="T77" s="38">
        <v>0.26</v>
      </c>
      <c r="U77" s="37" t="str">
        <f t="shared" si="11"/>
        <v>S</v>
      </c>
      <c r="V77" s="38">
        <v>20.68</v>
      </c>
      <c r="W77" s="37" t="str">
        <f t="shared" si="12"/>
        <v>S</v>
      </c>
      <c r="X77" s="38">
        <v>3.452</v>
      </c>
      <c r="Y77" s="37" t="str">
        <f t="shared" si="13"/>
        <v>S</v>
      </c>
    </row>
    <row r="78" spans="1:25" ht="18" customHeight="1">
      <c r="A78" s="36">
        <v>760</v>
      </c>
      <c r="B78" s="41" t="s">
        <v>167</v>
      </c>
      <c r="C78" s="41" t="s">
        <v>168</v>
      </c>
      <c r="D78" s="41" t="s">
        <v>139</v>
      </c>
      <c r="E78" s="41"/>
      <c r="F78" s="41" t="s">
        <v>140</v>
      </c>
      <c r="G78" s="41" t="s">
        <v>29</v>
      </c>
      <c r="H78" s="41">
        <v>4</v>
      </c>
      <c r="I78" s="41" t="s">
        <v>30</v>
      </c>
      <c r="J78" s="43">
        <v>7.7</v>
      </c>
      <c r="K78" s="69">
        <v>7.0000000000000007E-2</v>
      </c>
      <c r="L78" s="38">
        <v>0.33250000000000002</v>
      </c>
      <c r="M78" s="37" t="str">
        <f t="shared" si="7"/>
        <v>L</v>
      </c>
      <c r="N78" s="37">
        <v>17.34</v>
      </c>
      <c r="O78" s="37" t="str">
        <f t="shared" si="8"/>
        <v>M</v>
      </c>
      <c r="P78" s="38">
        <v>79.424000000000007</v>
      </c>
      <c r="Q78" s="37" t="str">
        <f t="shared" si="9"/>
        <v>M</v>
      </c>
      <c r="R78" s="38">
        <v>0.35399999999999998</v>
      </c>
      <c r="S78" s="37" t="str">
        <f t="shared" si="10"/>
        <v>D</v>
      </c>
      <c r="T78" s="38">
        <v>0.4</v>
      </c>
      <c r="U78" s="37" t="str">
        <f t="shared" si="11"/>
        <v>S</v>
      </c>
      <c r="V78" s="38">
        <v>12.86</v>
      </c>
      <c r="W78" s="37" t="str">
        <f t="shared" si="12"/>
        <v>S</v>
      </c>
      <c r="X78" s="38">
        <v>4.8220000000000001</v>
      </c>
      <c r="Y78" s="37" t="str">
        <f t="shared" si="13"/>
        <v>S</v>
      </c>
    </row>
    <row r="79" spans="1:25" ht="18" customHeight="1">
      <c r="A79" s="36">
        <v>761</v>
      </c>
      <c r="B79" s="41" t="s">
        <v>169</v>
      </c>
      <c r="C79" s="41" t="s">
        <v>170</v>
      </c>
      <c r="D79" s="41" t="s">
        <v>139</v>
      </c>
      <c r="E79" s="41"/>
      <c r="F79" s="41" t="s">
        <v>140</v>
      </c>
      <c r="G79" s="41" t="s">
        <v>29</v>
      </c>
      <c r="H79" s="41">
        <v>27</v>
      </c>
      <c r="I79" s="41" t="s">
        <v>30</v>
      </c>
      <c r="J79" s="43">
        <v>7.6</v>
      </c>
      <c r="K79" s="69">
        <v>0.06</v>
      </c>
      <c r="L79" s="38">
        <v>0.26600000000000001</v>
      </c>
      <c r="M79" s="37" t="str">
        <f t="shared" si="7"/>
        <v>L</v>
      </c>
      <c r="N79" s="37">
        <v>11.88</v>
      </c>
      <c r="O79" s="37" t="str">
        <f t="shared" si="8"/>
        <v>M</v>
      </c>
      <c r="P79" s="38">
        <v>147.75040000000001</v>
      </c>
      <c r="Q79" s="37" t="str">
        <f t="shared" si="9"/>
        <v>H</v>
      </c>
      <c r="R79" s="38">
        <v>0.64</v>
      </c>
      <c r="S79" s="37" t="str">
        <f t="shared" si="10"/>
        <v>S</v>
      </c>
      <c r="T79" s="38">
        <v>0.52600000000000002</v>
      </c>
      <c r="U79" s="37" t="str">
        <f t="shared" si="11"/>
        <v>S</v>
      </c>
      <c r="V79" s="38">
        <v>16.38</v>
      </c>
      <c r="W79" s="37" t="str">
        <f t="shared" si="12"/>
        <v>S</v>
      </c>
      <c r="X79" s="38">
        <v>8.3140000000000001</v>
      </c>
      <c r="Y79" s="37" t="str">
        <f t="shared" si="13"/>
        <v>S</v>
      </c>
    </row>
    <row r="80" spans="1:25" ht="18" customHeight="1">
      <c r="A80" s="36">
        <v>762</v>
      </c>
      <c r="B80" s="41" t="s">
        <v>171</v>
      </c>
      <c r="C80" s="41" t="s">
        <v>172</v>
      </c>
      <c r="D80" s="41" t="s">
        <v>139</v>
      </c>
      <c r="E80" s="41"/>
      <c r="F80" s="41" t="s">
        <v>140</v>
      </c>
      <c r="G80" s="41" t="s">
        <v>29</v>
      </c>
      <c r="H80" s="41">
        <v>47</v>
      </c>
      <c r="I80" s="41" t="s">
        <v>30</v>
      </c>
      <c r="J80" s="43">
        <v>7.6</v>
      </c>
      <c r="K80" s="69">
        <v>0.09</v>
      </c>
      <c r="L80" s="38">
        <v>0.26600000000000001</v>
      </c>
      <c r="M80" s="37" t="str">
        <f t="shared" si="7"/>
        <v>L</v>
      </c>
      <c r="N80" s="37">
        <v>19.059999999999999</v>
      </c>
      <c r="O80" s="37" t="str">
        <f t="shared" si="8"/>
        <v>M</v>
      </c>
      <c r="P80" s="38">
        <v>168.91200000000001</v>
      </c>
      <c r="Q80" s="37" t="str">
        <f t="shared" si="9"/>
        <v>H</v>
      </c>
      <c r="R80" s="38">
        <v>0.628</v>
      </c>
      <c r="S80" s="37" t="str">
        <f t="shared" si="10"/>
        <v>S</v>
      </c>
      <c r="T80" s="38">
        <v>0.442</v>
      </c>
      <c r="U80" s="37" t="str">
        <f t="shared" si="11"/>
        <v>S</v>
      </c>
      <c r="V80" s="38">
        <v>17.86</v>
      </c>
      <c r="W80" s="37" t="str">
        <f t="shared" si="12"/>
        <v>S</v>
      </c>
      <c r="X80" s="38">
        <v>7.4039999999999999</v>
      </c>
      <c r="Y80" s="37" t="str">
        <f t="shared" si="13"/>
        <v>S</v>
      </c>
    </row>
    <row r="81" spans="1:25" ht="18" customHeight="1">
      <c r="A81" s="36">
        <v>763</v>
      </c>
      <c r="B81" s="41" t="s">
        <v>173</v>
      </c>
      <c r="C81" s="41" t="s">
        <v>174</v>
      </c>
      <c r="D81" s="41" t="s">
        <v>139</v>
      </c>
      <c r="E81" s="41"/>
      <c r="F81" s="41" t="s">
        <v>140</v>
      </c>
      <c r="G81" s="41" t="s">
        <v>29</v>
      </c>
      <c r="H81" s="41">
        <v>22</v>
      </c>
      <c r="I81" s="41" t="s">
        <v>30</v>
      </c>
      <c r="J81" s="43">
        <v>7.6</v>
      </c>
      <c r="K81" s="69">
        <v>0.11</v>
      </c>
      <c r="L81" s="38">
        <v>0.66500000000000004</v>
      </c>
      <c r="M81" s="37" t="str">
        <f t="shared" si="7"/>
        <v>M</v>
      </c>
      <c r="N81" s="37">
        <v>18</v>
      </c>
      <c r="O81" s="37" t="str">
        <f t="shared" si="8"/>
        <v>M</v>
      </c>
      <c r="P81" s="38">
        <v>124.63040000000001</v>
      </c>
      <c r="Q81" s="37" t="str">
        <f t="shared" si="9"/>
        <v>M</v>
      </c>
      <c r="R81" s="38">
        <v>0.99199999999999999</v>
      </c>
      <c r="S81" s="37" t="str">
        <f t="shared" si="10"/>
        <v>S</v>
      </c>
      <c r="T81" s="38">
        <v>0.34399999999999997</v>
      </c>
      <c r="U81" s="37" t="str">
        <f t="shared" si="11"/>
        <v>S</v>
      </c>
      <c r="V81" s="38">
        <v>20.14</v>
      </c>
      <c r="W81" s="37" t="str">
        <f t="shared" si="12"/>
        <v>S</v>
      </c>
      <c r="X81" s="38">
        <v>8.9719999999999995</v>
      </c>
      <c r="Y81" s="37" t="str">
        <f t="shared" si="13"/>
        <v>S</v>
      </c>
    </row>
    <row r="82" spans="1:25" ht="18" customHeight="1">
      <c r="A82" s="36">
        <v>764</v>
      </c>
      <c r="B82" s="41" t="s">
        <v>175</v>
      </c>
      <c r="C82" s="41" t="s">
        <v>176</v>
      </c>
      <c r="D82" s="41" t="s">
        <v>139</v>
      </c>
      <c r="E82" s="41"/>
      <c r="F82" s="41" t="s">
        <v>140</v>
      </c>
      <c r="G82" s="41" t="s">
        <v>29</v>
      </c>
      <c r="H82" s="41">
        <v>68</v>
      </c>
      <c r="I82" s="41" t="s">
        <v>30</v>
      </c>
      <c r="J82" s="43">
        <v>7.7</v>
      </c>
      <c r="K82" s="69">
        <v>0.09</v>
      </c>
      <c r="L82" s="38">
        <v>0.53200000000000003</v>
      </c>
      <c r="M82" s="37" t="str">
        <f t="shared" si="7"/>
        <v>M</v>
      </c>
      <c r="N82" s="37">
        <v>13.25</v>
      </c>
      <c r="O82" s="37" t="str">
        <f t="shared" si="8"/>
        <v>M</v>
      </c>
      <c r="P82" s="38">
        <v>76.160000000000011</v>
      </c>
      <c r="Q82" s="37" t="str">
        <f t="shared" si="9"/>
        <v>M</v>
      </c>
      <c r="R82" s="38">
        <v>0.81399999999999995</v>
      </c>
      <c r="S82" s="37" t="str">
        <f t="shared" si="10"/>
        <v>S</v>
      </c>
      <c r="T82" s="38">
        <v>0.17599999999999999</v>
      </c>
      <c r="U82" s="37" t="str">
        <f t="shared" si="11"/>
        <v>D</v>
      </c>
      <c r="V82" s="38">
        <v>17.399999999999999</v>
      </c>
      <c r="W82" s="37" t="str">
        <f t="shared" si="12"/>
        <v>S</v>
      </c>
      <c r="X82" s="38">
        <v>8.26</v>
      </c>
      <c r="Y82" s="37" t="str">
        <f t="shared" si="13"/>
        <v>S</v>
      </c>
    </row>
    <row r="83" spans="1:25" ht="18" customHeight="1">
      <c r="A83" s="36">
        <v>765</v>
      </c>
      <c r="B83" s="41" t="s">
        <v>177</v>
      </c>
      <c r="C83" s="41" t="s">
        <v>178</v>
      </c>
      <c r="D83" s="41" t="s">
        <v>139</v>
      </c>
      <c r="E83" s="41"/>
      <c r="F83" s="41" t="s">
        <v>140</v>
      </c>
      <c r="G83" s="41" t="s">
        <v>29</v>
      </c>
      <c r="H83" s="41">
        <v>76</v>
      </c>
      <c r="I83" s="41" t="s">
        <v>30</v>
      </c>
      <c r="J83" s="43">
        <v>7.6</v>
      </c>
      <c r="K83" s="69">
        <v>0.13</v>
      </c>
      <c r="L83" s="38">
        <v>0.46550000000000002</v>
      </c>
      <c r="M83" s="37" t="str">
        <f t="shared" si="7"/>
        <v>L</v>
      </c>
      <c r="N83" s="37">
        <v>14.39</v>
      </c>
      <c r="O83" s="37" t="str">
        <f t="shared" si="8"/>
        <v>M</v>
      </c>
      <c r="P83" s="38">
        <v>67.129600000000011</v>
      </c>
      <c r="Q83" s="37" t="str">
        <f t="shared" si="9"/>
        <v>M</v>
      </c>
      <c r="R83" s="38">
        <v>0.90200000000000002</v>
      </c>
      <c r="S83" s="37" t="str">
        <f t="shared" si="10"/>
        <v>S</v>
      </c>
      <c r="T83" s="38">
        <v>0.30199999999999999</v>
      </c>
      <c r="U83" s="37" t="str">
        <f t="shared" si="11"/>
        <v>S</v>
      </c>
      <c r="V83" s="38">
        <v>19.899999999999999</v>
      </c>
      <c r="W83" s="37" t="str">
        <f t="shared" si="12"/>
        <v>S</v>
      </c>
      <c r="X83" s="38">
        <v>7.72</v>
      </c>
      <c r="Y83" s="37" t="str">
        <f t="shared" si="13"/>
        <v>S</v>
      </c>
    </row>
    <row r="84" spans="1:25" ht="18" customHeight="1">
      <c r="A84" s="36">
        <v>766</v>
      </c>
      <c r="B84" s="41" t="s">
        <v>84</v>
      </c>
      <c r="C84" s="41" t="s">
        <v>179</v>
      </c>
      <c r="D84" s="41" t="s">
        <v>139</v>
      </c>
      <c r="E84" s="41"/>
      <c r="F84" s="41" t="s">
        <v>140</v>
      </c>
      <c r="G84" s="41" t="s">
        <v>29</v>
      </c>
      <c r="H84" s="41">
        <v>3</v>
      </c>
      <c r="I84" s="41" t="s">
        <v>30</v>
      </c>
      <c r="J84" s="43">
        <v>7.5</v>
      </c>
      <c r="K84" s="69">
        <v>0.15</v>
      </c>
      <c r="L84" s="38">
        <v>0.86450000000000005</v>
      </c>
      <c r="M84" s="37" t="str">
        <f t="shared" si="7"/>
        <v>H</v>
      </c>
      <c r="N84" s="37">
        <v>17.25</v>
      </c>
      <c r="O84" s="37" t="str">
        <f t="shared" si="8"/>
        <v>M</v>
      </c>
      <c r="P84" s="38">
        <v>67.564800000000005</v>
      </c>
      <c r="Q84" s="37" t="str">
        <f t="shared" si="9"/>
        <v>M</v>
      </c>
      <c r="R84" s="38">
        <v>1.6679999999999999</v>
      </c>
      <c r="S84" s="37" t="str">
        <f t="shared" si="10"/>
        <v>S</v>
      </c>
      <c r="T84" s="38">
        <v>0.63800000000000001</v>
      </c>
      <c r="U84" s="37" t="str">
        <f t="shared" si="11"/>
        <v>S</v>
      </c>
      <c r="V84" s="38">
        <v>20.96</v>
      </c>
      <c r="W84" s="37" t="str">
        <f t="shared" si="12"/>
        <v>S</v>
      </c>
      <c r="X84" s="38">
        <v>9.8420000000000005</v>
      </c>
      <c r="Y84" s="37" t="str">
        <f t="shared" si="13"/>
        <v>S</v>
      </c>
    </row>
    <row r="85" spans="1:25" ht="18" customHeight="1">
      <c r="A85" s="36">
        <v>767</v>
      </c>
      <c r="B85" s="41" t="s">
        <v>180</v>
      </c>
      <c r="C85" s="41" t="s">
        <v>181</v>
      </c>
      <c r="D85" s="41" t="s">
        <v>139</v>
      </c>
      <c r="E85" s="41"/>
      <c r="F85" s="41" t="s">
        <v>140</v>
      </c>
      <c r="G85" s="41" t="s">
        <v>29</v>
      </c>
      <c r="H85" s="41">
        <v>99</v>
      </c>
      <c r="I85" s="41" t="s">
        <v>30</v>
      </c>
      <c r="J85" s="43">
        <v>7.7</v>
      </c>
      <c r="K85" s="69">
        <v>7.0000000000000007E-2</v>
      </c>
      <c r="L85" s="38">
        <v>0.33250000000000002</v>
      </c>
      <c r="M85" s="37" t="str">
        <f t="shared" si="7"/>
        <v>L</v>
      </c>
      <c r="N85" s="37">
        <v>14.56</v>
      </c>
      <c r="O85" s="37" t="str">
        <f t="shared" si="8"/>
        <v>M</v>
      </c>
      <c r="P85" s="38">
        <v>72.297600000000003</v>
      </c>
      <c r="Q85" s="37" t="str">
        <f t="shared" si="9"/>
        <v>M</v>
      </c>
      <c r="R85" s="38">
        <v>0.64800000000000002</v>
      </c>
      <c r="S85" s="37" t="str">
        <f t="shared" si="10"/>
        <v>S</v>
      </c>
      <c r="T85" s="38">
        <v>0.4</v>
      </c>
      <c r="U85" s="37" t="str">
        <f t="shared" si="11"/>
        <v>S</v>
      </c>
      <c r="V85" s="38">
        <v>17.489999999999998</v>
      </c>
      <c r="W85" s="37" t="str">
        <f t="shared" si="12"/>
        <v>S</v>
      </c>
      <c r="X85" s="38">
        <v>6.9960000000000004</v>
      </c>
      <c r="Y85" s="37" t="str">
        <f t="shared" si="13"/>
        <v>S</v>
      </c>
    </row>
    <row r="86" spans="1:25" ht="18" customHeight="1">
      <c r="A86" s="36">
        <v>768</v>
      </c>
      <c r="B86" s="41" t="s">
        <v>182</v>
      </c>
      <c r="C86" s="41" t="s">
        <v>183</v>
      </c>
      <c r="D86" s="41" t="s">
        <v>139</v>
      </c>
      <c r="E86" s="41"/>
      <c r="F86" s="41" t="s">
        <v>140</v>
      </c>
      <c r="G86" s="41" t="s">
        <v>29</v>
      </c>
      <c r="H86" s="41">
        <v>0.5</v>
      </c>
      <c r="I86" s="41" t="s">
        <v>30</v>
      </c>
      <c r="J86" s="43">
        <v>8</v>
      </c>
      <c r="K86" s="69">
        <v>7.0000000000000007E-2</v>
      </c>
      <c r="L86" s="38">
        <v>0.73150000000000004</v>
      </c>
      <c r="M86" s="37" t="str">
        <f t="shared" si="7"/>
        <v>M</v>
      </c>
      <c r="N86" s="37">
        <v>20.02</v>
      </c>
      <c r="O86" s="37" t="str">
        <f t="shared" si="8"/>
        <v>M</v>
      </c>
      <c r="P86" s="38">
        <v>57.555200000000006</v>
      </c>
      <c r="Q86" s="37" t="str">
        <f t="shared" si="9"/>
        <v>L</v>
      </c>
      <c r="R86" s="38">
        <v>2.234</v>
      </c>
      <c r="S86" s="37" t="str">
        <f t="shared" si="10"/>
        <v>S</v>
      </c>
      <c r="T86" s="38">
        <v>0.19</v>
      </c>
      <c r="U86" s="37" t="str">
        <f t="shared" si="11"/>
        <v>D</v>
      </c>
      <c r="V86" s="38">
        <v>21.38</v>
      </c>
      <c r="W86" s="37" t="str">
        <f t="shared" si="12"/>
        <v>S</v>
      </c>
      <c r="X86" s="38">
        <v>6.694</v>
      </c>
      <c r="Y86" s="37" t="str">
        <f t="shared" si="13"/>
        <v>S</v>
      </c>
    </row>
    <row r="87" spans="1:25" ht="18" customHeight="1">
      <c r="A87" s="36">
        <v>769</v>
      </c>
      <c r="B87" s="41" t="s">
        <v>184</v>
      </c>
      <c r="C87" s="41" t="s">
        <v>143</v>
      </c>
      <c r="D87" s="41" t="s">
        <v>139</v>
      </c>
      <c r="E87" s="41"/>
      <c r="F87" s="41" t="s">
        <v>140</v>
      </c>
      <c r="G87" s="41" t="s">
        <v>29</v>
      </c>
      <c r="H87" s="41">
        <v>93</v>
      </c>
      <c r="I87" s="41" t="s">
        <v>30</v>
      </c>
      <c r="J87" s="43">
        <v>7.8</v>
      </c>
      <c r="K87" s="69">
        <v>0.06</v>
      </c>
      <c r="L87" s="38">
        <v>0.48799999999999999</v>
      </c>
      <c r="M87" s="37" t="str">
        <f t="shared" si="7"/>
        <v>L</v>
      </c>
      <c r="N87" s="37">
        <v>14.22</v>
      </c>
      <c r="O87" s="37" t="str">
        <f t="shared" si="8"/>
        <v>M</v>
      </c>
      <c r="P87" s="38">
        <v>60.873600000000003</v>
      </c>
      <c r="Q87" s="37" t="str">
        <f t="shared" si="9"/>
        <v>M</v>
      </c>
      <c r="R87" s="38">
        <v>0.65</v>
      </c>
      <c r="S87" s="37" t="str">
        <f t="shared" si="10"/>
        <v>S</v>
      </c>
      <c r="T87" s="38">
        <v>0.498</v>
      </c>
      <c r="U87" s="37" t="str">
        <f t="shared" si="11"/>
        <v>S</v>
      </c>
      <c r="V87" s="38">
        <v>16.329999999999998</v>
      </c>
      <c r="W87" s="37" t="str">
        <f t="shared" si="12"/>
        <v>S</v>
      </c>
      <c r="X87" s="38">
        <v>6.3760000000000003</v>
      </c>
      <c r="Y87" s="37" t="str">
        <f t="shared" si="13"/>
        <v>S</v>
      </c>
    </row>
    <row r="88" spans="1:25" ht="18" customHeight="1">
      <c r="A88" s="36">
        <v>770</v>
      </c>
      <c r="B88" s="41" t="s">
        <v>185</v>
      </c>
      <c r="C88" s="41" t="s">
        <v>186</v>
      </c>
      <c r="D88" s="41" t="s">
        <v>139</v>
      </c>
      <c r="E88" s="41"/>
      <c r="F88" s="41" t="s">
        <v>140</v>
      </c>
      <c r="G88" s="41" t="s">
        <v>29</v>
      </c>
      <c r="H88" s="41">
        <v>33</v>
      </c>
      <c r="I88" s="41" t="s">
        <v>30</v>
      </c>
      <c r="J88" s="43">
        <v>7.7</v>
      </c>
      <c r="K88" s="69">
        <v>7.0000000000000007E-2</v>
      </c>
      <c r="L88" s="38">
        <v>0.183</v>
      </c>
      <c r="M88" s="37" t="str">
        <f t="shared" si="7"/>
        <v>L</v>
      </c>
      <c r="N88" s="37">
        <v>17.239999999999998</v>
      </c>
      <c r="O88" s="37" t="str">
        <f t="shared" si="8"/>
        <v>M</v>
      </c>
      <c r="P88" s="38">
        <v>54.345600000000005</v>
      </c>
      <c r="Q88" s="37" t="str">
        <f t="shared" si="9"/>
        <v>L</v>
      </c>
      <c r="R88" s="38">
        <v>0.61599999999999999</v>
      </c>
      <c r="S88" s="37" t="str">
        <f t="shared" si="10"/>
        <v>S</v>
      </c>
      <c r="T88" s="38">
        <v>0.41399999999999998</v>
      </c>
      <c r="U88" s="37" t="str">
        <f t="shared" si="11"/>
        <v>S</v>
      </c>
      <c r="V88" s="38">
        <v>15.91</v>
      </c>
      <c r="W88" s="37" t="str">
        <f t="shared" si="12"/>
        <v>S</v>
      </c>
      <c r="X88" s="38">
        <v>5.6260000000000003</v>
      </c>
      <c r="Y88" s="37" t="str">
        <f t="shared" si="13"/>
        <v>S</v>
      </c>
    </row>
    <row r="89" spans="1:25" ht="18" customHeight="1">
      <c r="A89" s="36">
        <v>771</v>
      </c>
      <c r="B89" s="41" t="s">
        <v>187</v>
      </c>
      <c r="C89" s="41" t="s">
        <v>188</v>
      </c>
      <c r="D89" s="41" t="s">
        <v>139</v>
      </c>
      <c r="E89" s="41"/>
      <c r="F89" s="41" t="s">
        <v>140</v>
      </c>
      <c r="G89" s="41" t="s">
        <v>29</v>
      </c>
      <c r="H89" s="41">
        <v>39</v>
      </c>
      <c r="I89" s="41" t="s">
        <v>30</v>
      </c>
      <c r="J89" s="43">
        <v>7.7</v>
      </c>
      <c r="K89" s="69">
        <v>0.08</v>
      </c>
      <c r="L89" s="38">
        <v>0.67100000000000004</v>
      </c>
      <c r="M89" s="37" t="str">
        <f t="shared" si="7"/>
        <v>M</v>
      </c>
      <c r="N89" s="37">
        <v>18.559999999999999</v>
      </c>
      <c r="O89" s="37" t="str">
        <f t="shared" si="8"/>
        <v>M</v>
      </c>
      <c r="P89" s="38">
        <v>61.308800000000005</v>
      </c>
      <c r="Q89" s="37" t="str">
        <f t="shared" si="9"/>
        <v>M</v>
      </c>
      <c r="R89" s="38">
        <v>0.76200000000000001</v>
      </c>
      <c r="S89" s="37" t="str">
        <f t="shared" si="10"/>
        <v>S</v>
      </c>
      <c r="T89" s="38">
        <v>0.34399999999999997</v>
      </c>
      <c r="U89" s="37" t="str">
        <f t="shared" si="11"/>
        <v>S</v>
      </c>
      <c r="V89" s="38">
        <v>15.36</v>
      </c>
      <c r="W89" s="37" t="str">
        <f t="shared" si="12"/>
        <v>S</v>
      </c>
      <c r="X89" s="38">
        <v>6.7320000000000002</v>
      </c>
      <c r="Y89" s="37" t="str">
        <f t="shared" si="13"/>
        <v>S</v>
      </c>
    </row>
    <row r="90" spans="1:25" ht="18" customHeight="1">
      <c r="A90" s="36">
        <v>772</v>
      </c>
      <c r="B90" s="41" t="s">
        <v>189</v>
      </c>
      <c r="C90" s="41" t="s">
        <v>190</v>
      </c>
      <c r="D90" s="41" t="s">
        <v>139</v>
      </c>
      <c r="E90" s="41"/>
      <c r="F90" s="41" t="s">
        <v>140</v>
      </c>
      <c r="G90" s="41" t="s">
        <v>29</v>
      </c>
      <c r="H90" s="41">
        <v>40</v>
      </c>
      <c r="I90" s="41" t="s">
        <v>30</v>
      </c>
      <c r="J90" s="43">
        <v>7.7</v>
      </c>
      <c r="K90" s="69">
        <v>0.1</v>
      </c>
      <c r="L90" s="38">
        <v>0.61</v>
      </c>
      <c r="M90" s="37" t="str">
        <f t="shared" si="7"/>
        <v>M</v>
      </c>
      <c r="N90" s="37">
        <v>21.04</v>
      </c>
      <c r="O90" s="37" t="str">
        <f t="shared" si="8"/>
        <v>M</v>
      </c>
      <c r="P90" s="38">
        <v>101.29280000000001</v>
      </c>
      <c r="Q90" s="37" t="str">
        <f t="shared" si="9"/>
        <v>M</v>
      </c>
      <c r="R90" s="38">
        <v>0.89600000000000002</v>
      </c>
      <c r="S90" s="37" t="str">
        <f t="shared" si="10"/>
        <v>S</v>
      </c>
      <c r="T90" s="38">
        <v>0.77800000000000002</v>
      </c>
      <c r="U90" s="37" t="str">
        <f t="shared" si="11"/>
        <v>S</v>
      </c>
      <c r="V90" s="38">
        <v>17.440000000000001</v>
      </c>
      <c r="W90" s="37" t="str">
        <f t="shared" si="12"/>
        <v>S</v>
      </c>
      <c r="X90" s="38">
        <v>8.7219999999999995</v>
      </c>
      <c r="Y90" s="37" t="str">
        <f t="shared" si="13"/>
        <v>S</v>
      </c>
    </row>
    <row r="91" spans="1:25" ht="18" customHeight="1">
      <c r="A91" s="36">
        <v>773</v>
      </c>
      <c r="B91" s="41" t="s">
        <v>191</v>
      </c>
      <c r="C91" s="41" t="s">
        <v>192</v>
      </c>
      <c r="D91" s="41" t="s">
        <v>139</v>
      </c>
      <c r="E91" s="41"/>
      <c r="F91" s="41" t="s">
        <v>140</v>
      </c>
      <c r="G91" s="41" t="s">
        <v>29</v>
      </c>
      <c r="H91" s="41">
        <v>62</v>
      </c>
      <c r="I91" s="41" t="s">
        <v>30</v>
      </c>
      <c r="J91" s="43">
        <v>7.6</v>
      </c>
      <c r="K91" s="69">
        <v>0.14000000000000001</v>
      </c>
      <c r="L91" s="38">
        <v>0.42699999999999999</v>
      </c>
      <c r="M91" s="37" t="str">
        <f t="shared" si="7"/>
        <v>L</v>
      </c>
      <c r="N91" s="37">
        <v>12.56</v>
      </c>
      <c r="O91" s="37" t="str">
        <f t="shared" si="8"/>
        <v>M</v>
      </c>
      <c r="P91" s="38">
        <v>78.172799999999995</v>
      </c>
      <c r="Q91" s="37" t="str">
        <f t="shared" si="9"/>
        <v>M</v>
      </c>
      <c r="R91" s="38">
        <v>1.1060000000000001</v>
      </c>
      <c r="S91" s="37" t="str">
        <f t="shared" si="10"/>
        <v>S</v>
      </c>
      <c r="T91" s="38">
        <v>0.91800000000000004</v>
      </c>
      <c r="U91" s="37" t="str">
        <f t="shared" si="11"/>
        <v>S</v>
      </c>
      <c r="V91" s="38">
        <v>17.68</v>
      </c>
      <c r="W91" s="37" t="str">
        <f t="shared" si="12"/>
        <v>S</v>
      </c>
      <c r="X91" s="38">
        <v>10.34</v>
      </c>
      <c r="Y91" s="37" t="str">
        <f t="shared" si="13"/>
        <v>S</v>
      </c>
    </row>
    <row r="92" spans="1:25" ht="18" customHeight="1">
      <c r="A92" s="36">
        <v>774</v>
      </c>
      <c r="B92" s="41" t="s">
        <v>193</v>
      </c>
      <c r="C92" s="41" t="s">
        <v>194</v>
      </c>
      <c r="D92" s="41" t="s">
        <v>139</v>
      </c>
      <c r="E92" s="41"/>
      <c r="F92" s="41" t="s">
        <v>140</v>
      </c>
      <c r="G92" s="41" t="s">
        <v>29</v>
      </c>
      <c r="H92" s="41">
        <v>2</v>
      </c>
      <c r="I92" s="41" t="s">
        <v>30</v>
      </c>
      <c r="J92" s="43">
        <v>7.7</v>
      </c>
      <c r="K92" s="69">
        <v>0.1</v>
      </c>
      <c r="L92" s="38">
        <v>0.54899999999999993</v>
      </c>
      <c r="M92" s="37" t="str">
        <f t="shared" si="7"/>
        <v>M</v>
      </c>
      <c r="N92" s="37">
        <v>10.54</v>
      </c>
      <c r="O92" s="37" t="str">
        <f t="shared" si="8"/>
        <v>M</v>
      </c>
      <c r="P92" s="38">
        <v>121.42080000000001</v>
      </c>
      <c r="Q92" s="37" t="str">
        <f t="shared" si="9"/>
        <v>M</v>
      </c>
      <c r="R92" s="38">
        <v>0.75600000000000001</v>
      </c>
      <c r="S92" s="37" t="str">
        <f t="shared" si="10"/>
        <v>S</v>
      </c>
      <c r="T92" s="38">
        <v>0.91800000000000004</v>
      </c>
      <c r="U92" s="37" t="str">
        <f t="shared" si="11"/>
        <v>S</v>
      </c>
      <c r="V92" s="38">
        <v>16.100000000000001</v>
      </c>
      <c r="W92" s="37" t="str">
        <f t="shared" si="12"/>
        <v>S</v>
      </c>
      <c r="X92" s="38">
        <v>8.1940000000000008</v>
      </c>
      <c r="Y92" s="37" t="str">
        <f t="shared" si="13"/>
        <v>S</v>
      </c>
    </row>
    <row r="93" spans="1:25" ht="18" customHeight="1">
      <c r="A93" s="36">
        <v>775</v>
      </c>
      <c r="B93" s="41" t="s">
        <v>156</v>
      </c>
      <c r="C93" s="41" t="s">
        <v>195</v>
      </c>
      <c r="D93" s="41" t="s">
        <v>139</v>
      </c>
      <c r="E93" s="41"/>
      <c r="F93" s="41" t="s">
        <v>140</v>
      </c>
      <c r="G93" s="41" t="s">
        <v>29</v>
      </c>
      <c r="H93" s="41">
        <v>94</v>
      </c>
      <c r="I93" s="41" t="s">
        <v>30</v>
      </c>
      <c r="J93" s="43">
        <v>7.6</v>
      </c>
      <c r="K93" s="69">
        <v>0.11</v>
      </c>
      <c r="L93" s="38">
        <v>0.42699999999999999</v>
      </c>
      <c r="M93" s="37" t="str">
        <f t="shared" si="7"/>
        <v>L</v>
      </c>
      <c r="N93" s="37">
        <v>18.54</v>
      </c>
      <c r="O93" s="37" t="str">
        <f t="shared" si="8"/>
        <v>M</v>
      </c>
      <c r="P93" s="38">
        <v>104.176</v>
      </c>
      <c r="Q93" s="37" t="str">
        <f t="shared" si="9"/>
        <v>M</v>
      </c>
      <c r="R93" s="38">
        <v>0.66</v>
      </c>
      <c r="S93" s="37" t="str">
        <f t="shared" si="10"/>
        <v>S</v>
      </c>
      <c r="T93" s="38">
        <v>0.80600000000000005</v>
      </c>
      <c r="U93" s="37" t="str">
        <f t="shared" si="11"/>
        <v>S</v>
      </c>
      <c r="V93" s="38">
        <v>14.99</v>
      </c>
      <c r="W93" s="37" t="str">
        <f t="shared" si="12"/>
        <v>S</v>
      </c>
      <c r="X93" s="38">
        <v>6.3239999999999998</v>
      </c>
      <c r="Y93" s="37" t="str">
        <f t="shared" si="13"/>
        <v>S</v>
      </c>
    </row>
    <row r="94" spans="1:25" ht="18" customHeight="1">
      <c r="A94" s="36">
        <v>776</v>
      </c>
      <c r="B94" s="41" t="s">
        <v>196</v>
      </c>
      <c r="C94" s="41" t="s">
        <v>197</v>
      </c>
      <c r="D94" s="41" t="s">
        <v>139</v>
      </c>
      <c r="E94" s="41"/>
      <c r="F94" s="41" t="s">
        <v>140</v>
      </c>
      <c r="G94" s="41" t="s">
        <v>29</v>
      </c>
      <c r="H94" s="41">
        <v>31</v>
      </c>
      <c r="I94" s="41" t="s">
        <v>30</v>
      </c>
      <c r="J94" s="43">
        <v>7.6</v>
      </c>
      <c r="K94" s="69">
        <v>0.11</v>
      </c>
      <c r="L94" s="38">
        <v>0.54899999999999993</v>
      </c>
      <c r="M94" s="37" t="str">
        <f t="shared" si="7"/>
        <v>M</v>
      </c>
      <c r="N94" s="38">
        <v>10.259200000000002</v>
      </c>
      <c r="O94" s="37" t="str">
        <f t="shared" si="8"/>
        <v>M</v>
      </c>
      <c r="P94" s="38">
        <v>87.91040000000001</v>
      </c>
      <c r="Q94" s="37" t="str">
        <f t="shared" si="9"/>
        <v>M</v>
      </c>
      <c r="R94" s="38">
        <v>1.018</v>
      </c>
      <c r="S94" s="37" t="str">
        <f t="shared" si="10"/>
        <v>S</v>
      </c>
      <c r="T94" s="38">
        <v>0.72199999999999998</v>
      </c>
      <c r="U94" s="37" t="str">
        <f t="shared" si="11"/>
        <v>S</v>
      </c>
      <c r="V94" s="38">
        <v>17.03</v>
      </c>
      <c r="W94" s="37" t="str">
        <f t="shared" si="12"/>
        <v>S</v>
      </c>
      <c r="X94" s="38">
        <v>6.8380000000000001</v>
      </c>
      <c r="Y94" s="37" t="str">
        <f t="shared" si="13"/>
        <v>S</v>
      </c>
    </row>
    <row r="95" spans="1:25" ht="18" customHeight="1">
      <c r="A95" s="36">
        <v>777</v>
      </c>
      <c r="B95" s="41" t="s">
        <v>198</v>
      </c>
      <c r="C95" s="41" t="s">
        <v>149</v>
      </c>
      <c r="D95" s="41" t="s">
        <v>139</v>
      </c>
      <c r="E95" s="41"/>
      <c r="F95" s="41" t="s">
        <v>140</v>
      </c>
      <c r="G95" s="41" t="s">
        <v>29</v>
      </c>
      <c r="H95" s="41">
        <v>65</v>
      </c>
      <c r="I95" s="41" t="s">
        <v>30</v>
      </c>
      <c r="J95" s="43">
        <v>7.6</v>
      </c>
      <c r="K95" s="69">
        <v>0.1</v>
      </c>
      <c r="L95" s="38">
        <v>0.30499999999999999</v>
      </c>
      <c r="M95" s="37" t="str">
        <f t="shared" si="7"/>
        <v>L</v>
      </c>
      <c r="N95" s="38">
        <v>20.518400000000003</v>
      </c>
      <c r="O95" s="37" t="str">
        <f t="shared" si="8"/>
        <v>M</v>
      </c>
      <c r="P95" s="38">
        <v>86.604800000000012</v>
      </c>
      <c r="Q95" s="37" t="str">
        <f t="shared" si="9"/>
        <v>M</v>
      </c>
      <c r="R95" s="38">
        <v>1.4319999999999999</v>
      </c>
      <c r="S95" s="37" t="str">
        <f t="shared" si="10"/>
        <v>S</v>
      </c>
      <c r="T95" s="38">
        <v>0.76400000000000001</v>
      </c>
      <c r="U95" s="37" t="str">
        <f t="shared" si="11"/>
        <v>S</v>
      </c>
      <c r="V95" s="38">
        <v>16.89</v>
      </c>
      <c r="W95" s="37" t="str">
        <f t="shared" si="12"/>
        <v>S</v>
      </c>
      <c r="X95" s="38">
        <v>5.6779999999999999</v>
      </c>
      <c r="Y95" s="37" t="str">
        <f t="shared" si="13"/>
        <v>S</v>
      </c>
    </row>
    <row r="96" spans="1:25" ht="18" customHeight="1">
      <c r="A96" s="36">
        <v>778</v>
      </c>
      <c r="B96" s="41" t="s">
        <v>199</v>
      </c>
      <c r="C96" s="41" t="s">
        <v>200</v>
      </c>
      <c r="D96" s="41" t="s">
        <v>139</v>
      </c>
      <c r="E96" s="41"/>
      <c r="F96" s="41" t="s">
        <v>140</v>
      </c>
      <c r="G96" s="41" t="s">
        <v>29</v>
      </c>
      <c r="H96" s="41">
        <v>47</v>
      </c>
      <c r="I96" s="41" t="s">
        <v>30</v>
      </c>
      <c r="J96" s="43">
        <v>7.8</v>
      </c>
      <c r="K96" s="69">
        <v>0.08</v>
      </c>
      <c r="L96" s="38">
        <v>0.79299999999999993</v>
      </c>
      <c r="M96" s="37" t="str">
        <f t="shared" si="7"/>
        <v>H</v>
      </c>
      <c r="N96" s="38">
        <v>20.00544</v>
      </c>
      <c r="O96" s="37" t="str">
        <f t="shared" si="8"/>
        <v>M</v>
      </c>
      <c r="P96" s="38">
        <v>110.3776</v>
      </c>
      <c r="Q96" s="37" t="str">
        <f t="shared" si="9"/>
        <v>M</v>
      </c>
      <c r="R96" s="38">
        <v>1.036</v>
      </c>
      <c r="S96" s="37" t="str">
        <f t="shared" si="10"/>
        <v>S</v>
      </c>
      <c r="T96" s="38">
        <v>0.84799999999999998</v>
      </c>
      <c r="U96" s="37" t="str">
        <f t="shared" si="11"/>
        <v>S</v>
      </c>
      <c r="V96" s="38">
        <v>19.48</v>
      </c>
      <c r="W96" s="37" t="str">
        <f t="shared" si="12"/>
        <v>S</v>
      </c>
      <c r="X96" s="38">
        <v>9.8819999999999997</v>
      </c>
      <c r="Y96" s="37" t="str">
        <f t="shared" si="13"/>
        <v>S</v>
      </c>
    </row>
    <row r="97" spans="1:25" ht="18" customHeight="1">
      <c r="A97" s="36">
        <v>779</v>
      </c>
      <c r="B97" s="41" t="s">
        <v>201</v>
      </c>
      <c r="C97" s="41" t="s">
        <v>202</v>
      </c>
      <c r="D97" s="41" t="s">
        <v>139</v>
      </c>
      <c r="E97" s="41"/>
      <c r="F97" s="41" t="s">
        <v>140</v>
      </c>
      <c r="G97" s="41" t="s">
        <v>29</v>
      </c>
      <c r="H97" s="41"/>
      <c r="I97" s="41" t="s">
        <v>30</v>
      </c>
      <c r="J97" s="43">
        <v>7.7</v>
      </c>
      <c r="K97" s="69">
        <v>0.12</v>
      </c>
      <c r="L97" s="38">
        <v>1.0369999999999999</v>
      </c>
      <c r="M97" s="37" t="str">
        <f t="shared" si="7"/>
        <v>H</v>
      </c>
      <c r="N97" s="38">
        <v>23.596160000000001</v>
      </c>
      <c r="O97" s="37" t="str">
        <f t="shared" si="8"/>
        <v>H</v>
      </c>
      <c r="P97" s="38">
        <v>82.905600000000007</v>
      </c>
      <c r="Q97" s="37" t="str">
        <f t="shared" si="9"/>
        <v>M</v>
      </c>
      <c r="R97" s="38">
        <v>1.61</v>
      </c>
      <c r="S97" s="37" t="str">
        <f t="shared" si="10"/>
        <v>S</v>
      </c>
      <c r="T97" s="38">
        <v>0.79200000000000004</v>
      </c>
      <c r="U97" s="37" t="str">
        <f t="shared" si="11"/>
        <v>S</v>
      </c>
      <c r="V97" s="38">
        <v>19.48</v>
      </c>
      <c r="W97" s="37" t="str">
        <f t="shared" si="12"/>
        <v>S</v>
      </c>
      <c r="X97" s="38">
        <v>6.7320000000000002</v>
      </c>
      <c r="Y97" s="37" t="str">
        <f t="shared" si="13"/>
        <v>S</v>
      </c>
    </row>
    <row r="98" spans="1:25" ht="18" customHeight="1">
      <c r="A98" s="36">
        <v>780</v>
      </c>
      <c r="B98" s="41" t="s">
        <v>203</v>
      </c>
      <c r="C98" s="41" t="s">
        <v>149</v>
      </c>
      <c r="D98" s="41" t="s">
        <v>139</v>
      </c>
      <c r="E98" s="41"/>
      <c r="F98" s="41" t="s">
        <v>140</v>
      </c>
      <c r="G98" s="41" t="s">
        <v>29</v>
      </c>
      <c r="H98" s="41">
        <v>82</v>
      </c>
      <c r="I98" s="41" t="s">
        <v>30</v>
      </c>
      <c r="J98" s="43">
        <v>7.8</v>
      </c>
      <c r="K98" s="69">
        <v>7.0000000000000007E-2</v>
      </c>
      <c r="L98" s="38">
        <v>0.30499999999999999</v>
      </c>
      <c r="M98" s="37" t="str">
        <f t="shared" si="7"/>
        <v>L</v>
      </c>
      <c r="N98" s="38">
        <v>10.259200000000002</v>
      </c>
      <c r="O98" s="37" t="str">
        <f t="shared" si="8"/>
        <v>M</v>
      </c>
      <c r="P98" s="38">
        <v>112.336</v>
      </c>
      <c r="Q98" s="37" t="str">
        <f t="shared" si="9"/>
        <v>M</v>
      </c>
      <c r="R98" s="38">
        <v>0.75</v>
      </c>
      <c r="S98" s="37" t="str">
        <f t="shared" si="10"/>
        <v>S</v>
      </c>
      <c r="T98" s="38">
        <v>0.73599999999999999</v>
      </c>
      <c r="U98" s="37" t="str">
        <f t="shared" si="11"/>
        <v>S</v>
      </c>
      <c r="V98" s="38">
        <v>14.06</v>
      </c>
      <c r="W98" s="37" t="str">
        <f t="shared" si="12"/>
        <v>S</v>
      </c>
      <c r="X98" s="38">
        <v>4.4139999999999997</v>
      </c>
      <c r="Y98" s="37" t="str">
        <f t="shared" si="13"/>
        <v>S</v>
      </c>
    </row>
    <row r="99" spans="1:25" ht="18" customHeight="1">
      <c r="A99" s="36">
        <v>781</v>
      </c>
      <c r="B99" s="41" t="s">
        <v>204</v>
      </c>
      <c r="C99" s="41" t="s">
        <v>144</v>
      </c>
      <c r="D99" s="41" t="s">
        <v>139</v>
      </c>
      <c r="E99" s="41"/>
      <c r="F99" s="41" t="s">
        <v>140</v>
      </c>
      <c r="G99" s="41" t="s">
        <v>29</v>
      </c>
      <c r="H99" s="41">
        <v>97</v>
      </c>
      <c r="I99" s="41" t="s">
        <v>30</v>
      </c>
      <c r="J99" s="43">
        <v>7.7</v>
      </c>
      <c r="K99" s="69">
        <v>0.09</v>
      </c>
      <c r="L99" s="38">
        <v>0.24399999999999999</v>
      </c>
      <c r="M99" s="37" t="str">
        <f t="shared" si="7"/>
        <v>L</v>
      </c>
      <c r="N99" s="38">
        <v>35.907200000000003</v>
      </c>
      <c r="O99" s="37" t="str">
        <f t="shared" si="8"/>
        <v>H</v>
      </c>
      <c r="P99" s="38">
        <v>116.14400000000002</v>
      </c>
      <c r="Q99" s="37" t="str">
        <f t="shared" si="9"/>
        <v>M</v>
      </c>
      <c r="R99" s="38">
        <v>0.97199999999999998</v>
      </c>
      <c r="S99" s="37" t="str">
        <f t="shared" si="10"/>
        <v>S</v>
      </c>
      <c r="T99" s="38">
        <v>0.80600000000000005</v>
      </c>
      <c r="U99" s="37" t="str">
        <f t="shared" si="11"/>
        <v>S</v>
      </c>
      <c r="V99" s="38">
        <v>16.52</v>
      </c>
      <c r="W99" s="37" t="str">
        <f t="shared" si="12"/>
        <v>S</v>
      </c>
      <c r="X99" s="38">
        <v>5.5860000000000003</v>
      </c>
      <c r="Y99" s="37" t="str">
        <f t="shared" si="13"/>
        <v>S</v>
      </c>
    </row>
    <row r="100" spans="1:25" ht="18" customHeight="1">
      <c r="A100" s="36">
        <v>782</v>
      </c>
      <c r="B100" s="41" t="s">
        <v>205</v>
      </c>
      <c r="C100" s="41" t="s">
        <v>206</v>
      </c>
      <c r="D100" s="41" t="s">
        <v>139</v>
      </c>
      <c r="E100" s="41"/>
      <c r="F100" s="41" t="s">
        <v>140</v>
      </c>
      <c r="G100" s="41" t="s">
        <v>29</v>
      </c>
      <c r="H100" s="41">
        <v>2</v>
      </c>
      <c r="I100" s="41" t="s">
        <v>30</v>
      </c>
      <c r="J100" s="43">
        <v>7.7</v>
      </c>
      <c r="K100" s="69">
        <v>0.11</v>
      </c>
      <c r="L100" s="38">
        <v>0.48799999999999999</v>
      </c>
      <c r="M100" s="37" t="str">
        <f t="shared" si="7"/>
        <v>L</v>
      </c>
      <c r="N100" s="38">
        <v>35.394240000000003</v>
      </c>
      <c r="O100" s="37" t="str">
        <f t="shared" si="8"/>
        <v>H</v>
      </c>
      <c r="P100" s="38">
        <v>104.8288</v>
      </c>
      <c r="Q100" s="37" t="str">
        <f t="shared" si="9"/>
        <v>M</v>
      </c>
      <c r="R100" s="38">
        <v>1.254</v>
      </c>
      <c r="S100" s="37" t="str">
        <f t="shared" si="10"/>
        <v>S</v>
      </c>
      <c r="T100" s="38">
        <v>0.76400000000000001</v>
      </c>
      <c r="U100" s="37" t="str">
        <f t="shared" si="11"/>
        <v>S</v>
      </c>
      <c r="V100" s="38">
        <v>15.59</v>
      </c>
      <c r="W100" s="37" t="str">
        <f t="shared" si="12"/>
        <v>S</v>
      </c>
      <c r="X100" s="38">
        <v>6.798</v>
      </c>
      <c r="Y100" s="37" t="str">
        <f t="shared" si="13"/>
        <v>S</v>
      </c>
    </row>
    <row r="101" spans="1:25" ht="18" customHeight="1">
      <c r="A101" s="36">
        <v>783</v>
      </c>
      <c r="B101" s="41" t="s">
        <v>207</v>
      </c>
      <c r="C101" s="41" t="s">
        <v>208</v>
      </c>
      <c r="D101" s="41" t="s">
        <v>139</v>
      </c>
      <c r="E101" s="41"/>
      <c r="F101" s="41" t="s">
        <v>140</v>
      </c>
      <c r="G101" s="41" t="s">
        <v>29</v>
      </c>
      <c r="H101" s="41">
        <v>9</v>
      </c>
      <c r="I101" s="41" t="s">
        <v>30</v>
      </c>
      <c r="J101" s="43">
        <v>7.7</v>
      </c>
      <c r="K101" s="69">
        <v>0.17</v>
      </c>
      <c r="L101" s="38">
        <v>0.67100000000000004</v>
      </c>
      <c r="M101" s="37" t="str">
        <f t="shared" si="7"/>
        <v>M</v>
      </c>
      <c r="N101" s="38">
        <v>56.425600000000003</v>
      </c>
      <c r="O101" s="37" t="str">
        <f t="shared" si="8"/>
        <v>H</v>
      </c>
      <c r="P101" s="38">
        <v>90.739200000000011</v>
      </c>
      <c r="Q101" s="37" t="str">
        <f t="shared" si="9"/>
        <v>M</v>
      </c>
      <c r="R101" s="38">
        <v>1.464</v>
      </c>
      <c r="S101" s="37" t="str">
        <f t="shared" si="10"/>
        <v>S</v>
      </c>
      <c r="T101" s="38">
        <v>0.70799999999999996</v>
      </c>
      <c r="U101" s="37" t="str">
        <f t="shared" si="11"/>
        <v>S</v>
      </c>
      <c r="V101" s="38">
        <v>17.260000000000002</v>
      </c>
      <c r="W101" s="37" t="str">
        <f t="shared" si="12"/>
        <v>S</v>
      </c>
      <c r="X101" s="38">
        <v>8.4719999999999995</v>
      </c>
      <c r="Y101" s="37" t="str">
        <f t="shared" si="13"/>
        <v>S</v>
      </c>
    </row>
    <row r="102" spans="1:25" ht="18" customHeight="1">
      <c r="A102" s="36">
        <v>784</v>
      </c>
      <c r="B102" s="41" t="s">
        <v>209</v>
      </c>
      <c r="C102" s="41" t="s">
        <v>152</v>
      </c>
      <c r="D102" s="41" t="s">
        <v>139</v>
      </c>
      <c r="E102" s="41"/>
      <c r="F102" s="41" t="s">
        <v>140</v>
      </c>
      <c r="G102" s="41" t="s">
        <v>29</v>
      </c>
      <c r="H102" s="41">
        <v>4</v>
      </c>
      <c r="I102" s="41" t="s">
        <v>30</v>
      </c>
      <c r="J102" s="43">
        <v>7.5</v>
      </c>
      <c r="K102" s="69">
        <v>0.16</v>
      </c>
      <c r="L102" s="38">
        <v>0.85399999999999998</v>
      </c>
      <c r="M102" s="37" t="str">
        <f t="shared" si="7"/>
        <v>H</v>
      </c>
      <c r="N102" s="38">
        <v>35.394240000000003</v>
      </c>
      <c r="O102" s="37" t="str">
        <f t="shared" si="8"/>
        <v>H</v>
      </c>
      <c r="P102" s="38">
        <v>77.411200000000008</v>
      </c>
      <c r="Q102" s="37" t="str">
        <f t="shared" si="9"/>
        <v>M</v>
      </c>
      <c r="R102" s="38">
        <v>1.98</v>
      </c>
      <c r="S102" s="37" t="str">
        <f t="shared" si="10"/>
        <v>S</v>
      </c>
      <c r="T102" s="38">
        <v>0.90400000000000003</v>
      </c>
      <c r="U102" s="37" t="str">
        <f t="shared" si="11"/>
        <v>S</v>
      </c>
      <c r="V102" s="38">
        <v>20.54</v>
      </c>
      <c r="W102" s="37" t="str">
        <f t="shared" si="12"/>
        <v>S</v>
      </c>
      <c r="X102" s="38">
        <v>9.2880000000000003</v>
      </c>
      <c r="Y102" s="37" t="str">
        <f t="shared" si="13"/>
        <v>S</v>
      </c>
    </row>
    <row r="103" spans="1:25" ht="18" customHeight="1">
      <c r="A103" s="36">
        <v>785</v>
      </c>
      <c r="B103" s="41" t="s">
        <v>210</v>
      </c>
      <c r="C103" s="41" t="s">
        <v>211</v>
      </c>
      <c r="D103" s="41" t="s">
        <v>139</v>
      </c>
      <c r="E103" s="41"/>
      <c r="F103" s="41" t="s">
        <v>140</v>
      </c>
      <c r="G103" s="41" t="s">
        <v>29</v>
      </c>
      <c r="H103" s="41">
        <v>2</v>
      </c>
      <c r="I103" s="41" t="s">
        <v>30</v>
      </c>
      <c r="J103" s="43">
        <v>7.5</v>
      </c>
      <c r="K103" s="69">
        <v>0.1</v>
      </c>
      <c r="L103" s="38">
        <v>0.54899999999999993</v>
      </c>
      <c r="M103" s="37" t="str">
        <f t="shared" si="7"/>
        <v>M</v>
      </c>
      <c r="N103" s="38">
        <v>35.907200000000003</v>
      </c>
      <c r="O103" s="37" t="str">
        <f t="shared" si="8"/>
        <v>H</v>
      </c>
      <c r="P103" s="38">
        <v>111.08480000000002</v>
      </c>
      <c r="Q103" s="37" t="str">
        <f t="shared" si="9"/>
        <v>M</v>
      </c>
      <c r="R103" s="38">
        <v>1.6040000000000001</v>
      </c>
      <c r="S103" s="37" t="str">
        <f t="shared" si="10"/>
        <v>S</v>
      </c>
      <c r="T103" s="38">
        <v>0.93200000000000005</v>
      </c>
      <c r="U103" s="37" t="str">
        <f t="shared" si="11"/>
        <v>S</v>
      </c>
      <c r="V103" s="38">
        <v>19.579999999999998</v>
      </c>
      <c r="W103" s="37" t="str">
        <f t="shared" si="12"/>
        <v>S</v>
      </c>
      <c r="X103" s="38">
        <v>8.6300000000000008</v>
      </c>
      <c r="Y103" s="37" t="str">
        <f t="shared" si="13"/>
        <v>S</v>
      </c>
    </row>
    <row r="104" spans="1:25" ht="18" customHeight="1">
      <c r="A104" s="36">
        <v>786</v>
      </c>
      <c r="B104" s="41" t="s">
        <v>192</v>
      </c>
      <c r="C104" s="41" t="s">
        <v>212</v>
      </c>
      <c r="D104" s="41" t="s">
        <v>139</v>
      </c>
      <c r="E104" s="41"/>
      <c r="F104" s="41" t="s">
        <v>140</v>
      </c>
      <c r="G104" s="41" t="s">
        <v>29</v>
      </c>
      <c r="H104" s="41">
        <v>2</v>
      </c>
      <c r="I104" s="41" t="s">
        <v>30</v>
      </c>
      <c r="J104" s="43">
        <v>7.6</v>
      </c>
      <c r="K104" s="69">
        <v>0.18</v>
      </c>
      <c r="L104" s="38">
        <v>0.54899999999999993</v>
      </c>
      <c r="M104" s="37" t="str">
        <f t="shared" si="7"/>
        <v>M</v>
      </c>
      <c r="N104" s="37">
        <v>27.15</v>
      </c>
      <c r="O104" s="37" t="str">
        <f t="shared" si="8"/>
        <v>H</v>
      </c>
      <c r="P104" s="38">
        <v>107.22240000000001</v>
      </c>
      <c r="Q104" s="37" t="str">
        <f t="shared" si="9"/>
        <v>M</v>
      </c>
      <c r="R104" s="38">
        <v>1.1579999999999999</v>
      </c>
      <c r="S104" s="37" t="str">
        <f t="shared" si="10"/>
        <v>S</v>
      </c>
      <c r="T104" s="38">
        <v>0.876</v>
      </c>
      <c r="U104" s="37" t="str">
        <f t="shared" si="11"/>
        <v>S</v>
      </c>
      <c r="V104" s="38">
        <v>17.91</v>
      </c>
      <c r="W104" s="37" t="str">
        <f t="shared" si="12"/>
        <v>S</v>
      </c>
      <c r="X104" s="38">
        <v>9.2219999999999995</v>
      </c>
      <c r="Y104" s="37" t="str">
        <f t="shared" si="13"/>
        <v>S</v>
      </c>
    </row>
    <row r="105" spans="1:25" ht="18" customHeight="1">
      <c r="A105" s="36">
        <v>787</v>
      </c>
      <c r="B105" s="41" t="s">
        <v>213</v>
      </c>
      <c r="C105" s="41" t="s">
        <v>214</v>
      </c>
      <c r="D105" s="41" t="s">
        <v>139</v>
      </c>
      <c r="E105" s="41"/>
      <c r="F105" s="41" t="s">
        <v>140</v>
      </c>
      <c r="G105" s="41" t="s">
        <v>29</v>
      </c>
      <c r="H105" s="41">
        <v>47</v>
      </c>
      <c r="I105" s="41" t="s">
        <v>30</v>
      </c>
      <c r="J105" s="43">
        <v>7.7</v>
      </c>
      <c r="K105" s="69">
        <v>0.13</v>
      </c>
      <c r="L105" s="38">
        <v>0.61</v>
      </c>
      <c r="M105" s="37" t="str">
        <f t="shared" si="7"/>
        <v>M</v>
      </c>
      <c r="N105" s="37">
        <v>19.88</v>
      </c>
      <c r="O105" s="37" t="str">
        <f t="shared" si="8"/>
        <v>M</v>
      </c>
      <c r="P105" s="38">
        <v>45.0976</v>
      </c>
      <c r="Q105" s="37" t="str">
        <f t="shared" si="9"/>
        <v>L</v>
      </c>
      <c r="R105" s="38">
        <v>1.732</v>
      </c>
      <c r="S105" s="37" t="str">
        <f t="shared" si="10"/>
        <v>S</v>
      </c>
      <c r="T105" s="38">
        <v>0.82</v>
      </c>
      <c r="U105" s="37" t="str">
        <f t="shared" si="11"/>
        <v>S</v>
      </c>
      <c r="V105" s="38">
        <v>17.03</v>
      </c>
      <c r="W105" s="37" t="str">
        <f t="shared" si="12"/>
        <v>S</v>
      </c>
      <c r="X105" s="38">
        <v>7.4039999999999999</v>
      </c>
      <c r="Y105" s="37" t="str">
        <f t="shared" si="13"/>
        <v>S</v>
      </c>
    </row>
    <row r="106" spans="1:25" ht="18" customHeight="1">
      <c r="A106" s="36">
        <v>788</v>
      </c>
      <c r="B106" s="41" t="s">
        <v>215</v>
      </c>
      <c r="C106" s="41" t="s">
        <v>216</v>
      </c>
      <c r="D106" s="41" t="s">
        <v>139</v>
      </c>
      <c r="E106" s="41"/>
      <c r="F106" s="41" t="s">
        <v>140</v>
      </c>
      <c r="G106" s="41" t="s">
        <v>29</v>
      </c>
      <c r="H106" s="41">
        <v>59</v>
      </c>
      <c r="I106" s="41" t="s">
        <v>30</v>
      </c>
      <c r="J106" s="43">
        <v>7.7</v>
      </c>
      <c r="K106" s="69">
        <v>0.11</v>
      </c>
      <c r="L106" s="38">
        <v>0.42699999999999999</v>
      </c>
      <c r="M106" s="37" t="str">
        <f t="shared" si="7"/>
        <v>L</v>
      </c>
      <c r="N106" s="37">
        <v>24.29</v>
      </c>
      <c r="O106" s="37" t="str">
        <f t="shared" si="8"/>
        <v>H</v>
      </c>
      <c r="P106" s="38">
        <v>108.47360000000002</v>
      </c>
      <c r="Q106" s="37" t="str">
        <f t="shared" si="9"/>
        <v>M</v>
      </c>
      <c r="R106" s="38">
        <v>0.95399999999999996</v>
      </c>
      <c r="S106" s="37" t="str">
        <f t="shared" si="10"/>
        <v>S</v>
      </c>
      <c r="T106" s="38">
        <v>0.77800000000000002</v>
      </c>
      <c r="U106" s="37" t="str">
        <f t="shared" si="11"/>
        <v>S</v>
      </c>
      <c r="V106" s="38">
        <v>16.38</v>
      </c>
      <c r="W106" s="37" t="str">
        <f t="shared" si="12"/>
        <v>S</v>
      </c>
      <c r="X106" s="38">
        <v>6.8639999999999999</v>
      </c>
      <c r="Y106" s="37" t="str">
        <f t="shared" si="13"/>
        <v>S</v>
      </c>
    </row>
    <row r="107" spans="1:25" ht="18" customHeight="1">
      <c r="A107" s="36">
        <v>789</v>
      </c>
      <c r="B107" s="41" t="s">
        <v>217</v>
      </c>
      <c r="C107" s="41" t="s">
        <v>218</v>
      </c>
      <c r="D107" s="41" t="s">
        <v>139</v>
      </c>
      <c r="E107" s="41"/>
      <c r="F107" s="41" t="s">
        <v>140</v>
      </c>
      <c r="G107" s="41" t="s">
        <v>29</v>
      </c>
      <c r="H107" s="41">
        <v>22</v>
      </c>
      <c r="I107" s="41" t="s">
        <v>30</v>
      </c>
      <c r="J107" s="43">
        <v>7.7</v>
      </c>
      <c r="K107" s="69">
        <v>0.12</v>
      </c>
      <c r="L107" s="38">
        <v>0.67100000000000004</v>
      </c>
      <c r="M107" s="37" t="str">
        <f t="shared" si="7"/>
        <v>M</v>
      </c>
      <c r="N107" s="37">
        <v>15.58</v>
      </c>
      <c r="O107" s="37" t="str">
        <f t="shared" si="8"/>
        <v>M</v>
      </c>
      <c r="P107" s="38">
        <v>99.987200000000001</v>
      </c>
      <c r="Q107" s="37" t="str">
        <f t="shared" si="9"/>
        <v>M</v>
      </c>
      <c r="R107" s="38">
        <v>1.4259999999999999</v>
      </c>
      <c r="S107" s="37" t="str">
        <f t="shared" si="10"/>
        <v>S</v>
      </c>
      <c r="T107" s="38">
        <v>0.89</v>
      </c>
      <c r="U107" s="37" t="str">
        <f t="shared" si="11"/>
        <v>S</v>
      </c>
      <c r="V107" s="38">
        <v>17.68</v>
      </c>
      <c r="W107" s="37" t="str">
        <f t="shared" si="12"/>
        <v>S</v>
      </c>
      <c r="X107" s="38">
        <v>9.2759999999999998</v>
      </c>
      <c r="Y107" s="37" t="str">
        <f t="shared" si="13"/>
        <v>S</v>
      </c>
    </row>
    <row r="108" spans="1:25" ht="18" customHeight="1">
      <c r="A108" s="36">
        <v>790</v>
      </c>
      <c r="B108" s="41" t="s">
        <v>219</v>
      </c>
      <c r="C108" s="41" t="s">
        <v>204</v>
      </c>
      <c r="D108" s="41" t="s">
        <v>139</v>
      </c>
      <c r="E108" s="41"/>
      <c r="F108" s="41" t="s">
        <v>140</v>
      </c>
      <c r="G108" s="41" t="s">
        <v>29</v>
      </c>
      <c r="H108" s="41">
        <v>83</v>
      </c>
      <c r="I108" s="41" t="s">
        <v>30</v>
      </c>
      <c r="J108" s="43">
        <v>7.7</v>
      </c>
      <c r="K108" s="69">
        <v>0.18</v>
      </c>
      <c r="L108" s="38">
        <v>0.67100000000000004</v>
      </c>
      <c r="M108" s="37" t="str">
        <f t="shared" si="7"/>
        <v>M</v>
      </c>
      <c r="N108" s="37">
        <v>26.54</v>
      </c>
      <c r="O108" s="37" t="str">
        <f t="shared" si="8"/>
        <v>H</v>
      </c>
      <c r="P108" s="38">
        <v>96.995199999999997</v>
      </c>
      <c r="Q108" s="37" t="str">
        <f t="shared" si="9"/>
        <v>M</v>
      </c>
      <c r="R108" s="38">
        <v>1.3420000000000001</v>
      </c>
      <c r="S108" s="37" t="str">
        <f t="shared" si="10"/>
        <v>S</v>
      </c>
      <c r="T108" s="38">
        <v>0.876</v>
      </c>
      <c r="U108" s="37" t="str">
        <f t="shared" si="11"/>
        <v>S</v>
      </c>
      <c r="V108" s="38">
        <v>18.14</v>
      </c>
      <c r="W108" s="37" t="str">
        <f t="shared" si="12"/>
        <v>S</v>
      </c>
      <c r="X108" s="38">
        <v>9.6579999999999995</v>
      </c>
      <c r="Y108" s="37" t="str">
        <f t="shared" si="13"/>
        <v>S</v>
      </c>
    </row>
    <row r="109" spans="1:25" ht="18" customHeight="1">
      <c r="A109" s="36">
        <v>791</v>
      </c>
      <c r="B109" s="41" t="s">
        <v>220</v>
      </c>
      <c r="C109" s="41" t="s">
        <v>221</v>
      </c>
      <c r="D109" s="41" t="s">
        <v>139</v>
      </c>
      <c r="E109" s="41"/>
      <c r="F109" s="41" t="s">
        <v>140</v>
      </c>
      <c r="G109" s="41" t="s">
        <v>29</v>
      </c>
      <c r="H109" s="41">
        <v>27</v>
      </c>
      <c r="I109" s="41" t="s">
        <v>30</v>
      </c>
      <c r="J109" s="43">
        <v>7.6</v>
      </c>
      <c r="K109" s="69">
        <v>0.22</v>
      </c>
      <c r="L109" s="38">
        <v>0.79299999999999993</v>
      </c>
      <c r="M109" s="37" t="str">
        <f t="shared" si="7"/>
        <v>H</v>
      </c>
      <c r="N109" s="37">
        <v>18.239999999999998</v>
      </c>
      <c r="O109" s="37" t="str">
        <f t="shared" si="8"/>
        <v>M</v>
      </c>
      <c r="P109" s="38">
        <v>81.00160000000001</v>
      </c>
      <c r="Q109" s="37" t="str">
        <f t="shared" si="9"/>
        <v>M</v>
      </c>
      <c r="R109" s="38">
        <v>1.8140000000000001</v>
      </c>
      <c r="S109" s="37" t="str">
        <f t="shared" si="10"/>
        <v>S</v>
      </c>
      <c r="T109" s="38">
        <v>0.98799999999999999</v>
      </c>
      <c r="U109" s="37" t="str">
        <f t="shared" si="11"/>
        <v>S</v>
      </c>
      <c r="V109" s="38">
        <v>18.79</v>
      </c>
      <c r="W109" s="37" t="str">
        <f t="shared" si="12"/>
        <v>S</v>
      </c>
      <c r="X109" s="38">
        <v>9.6039999999999992</v>
      </c>
      <c r="Y109" s="37" t="str">
        <f t="shared" si="13"/>
        <v>S</v>
      </c>
    </row>
    <row r="110" spans="1:25" ht="18" customHeight="1">
      <c r="A110" s="36">
        <v>792</v>
      </c>
      <c r="B110" s="41" t="s">
        <v>222</v>
      </c>
      <c r="C110" s="41" t="s">
        <v>223</v>
      </c>
      <c r="D110" s="41" t="s">
        <v>224</v>
      </c>
      <c r="E110" s="41"/>
      <c r="F110" s="41" t="s">
        <v>225</v>
      </c>
      <c r="G110" s="41" t="s">
        <v>226</v>
      </c>
      <c r="H110" s="41">
        <v>4</v>
      </c>
      <c r="I110" s="41" t="s">
        <v>227</v>
      </c>
      <c r="J110" s="43">
        <v>9.6</v>
      </c>
      <c r="K110" s="69">
        <v>0.28999999999999998</v>
      </c>
      <c r="L110" s="38">
        <v>0.42699999999999999</v>
      </c>
      <c r="M110" s="37" t="str">
        <f t="shared" si="7"/>
        <v>L</v>
      </c>
      <c r="N110" s="37">
        <v>16.239999999999998</v>
      </c>
      <c r="O110" s="37" t="str">
        <f t="shared" si="8"/>
        <v>M</v>
      </c>
      <c r="P110" s="38">
        <v>90.304000000000016</v>
      </c>
      <c r="Q110" s="37" t="str">
        <f t="shared" si="9"/>
        <v>M</v>
      </c>
      <c r="R110" s="38">
        <v>1.0620000000000001</v>
      </c>
      <c r="S110" s="37" t="str">
        <f t="shared" si="10"/>
        <v>S</v>
      </c>
      <c r="T110" s="38">
        <v>0.498</v>
      </c>
      <c r="U110" s="37" t="str">
        <f t="shared" si="11"/>
        <v>S</v>
      </c>
      <c r="V110" s="38">
        <v>0.94399999999999995</v>
      </c>
      <c r="W110" s="37" t="str">
        <f t="shared" si="12"/>
        <v>D</v>
      </c>
      <c r="X110" s="38">
        <v>3.9660000000000002</v>
      </c>
      <c r="Y110" s="37" t="str">
        <f t="shared" si="13"/>
        <v>S</v>
      </c>
    </row>
    <row r="111" spans="1:25" ht="18" customHeight="1">
      <c r="A111" s="36">
        <v>793</v>
      </c>
      <c r="B111" s="41" t="s">
        <v>228</v>
      </c>
      <c r="C111" s="41" t="s">
        <v>229</v>
      </c>
      <c r="D111" s="41" t="s">
        <v>224</v>
      </c>
      <c r="E111" s="41"/>
      <c r="F111" s="41" t="s">
        <v>225</v>
      </c>
      <c r="G111" s="41" t="s">
        <v>226</v>
      </c>
      <c r="H111" s="41">
        <v>5</v>
      </c>
      <c r="I111" s="41" t="s">
        <v>227</v>
      </c>
      <c r="J111" s="43">
        <v>9</v>
      </c>
      <c r="K111" s="69">
        <v>0.25</v>
      </c>
      <c r="L111" s="38">
        <v>0.42699999999999999</v>
      </c>
      <c r="M111" s="37" t="str">
        <f t="shared" si="7"/>
        <v>L</v>
      </c>
      <c r="N111" s="37">
        <v>10.88</v>
      </c>
      <c r="O111" s="37" t="str">
        <f t="shared" si="8"/>
        <v>M</v>
      </c>
      <c r="P111" s="38">
        <v>102.8704</v>
      </c>
      <c r="Q111" s="37" t="str">
        <f t="shared" si="9"/>
        <v>M</v>
      </c>
      <c r="R111" s="38">
        <v>1.732</v>
      </c>
      <c r="S111" s="37" t="str">
        <f t="shared" si="10"/>
        <v>S</v>
      </c>
      <c r="T111" s="38">
        <v>0.54</v>
      </c>
      <c r="U111" s="37" t="str">
        <f t="shared" si="11"/>
        <v>S</v>
      </c>
      <c r="V111" s="38">
        <v>0.76</v>
      </c>
      <c r="W111" s="37" t="str">
        <f t="shared" si="12"/>
        <v>D</v>
      </c>
      <c r="X111" s="38">
        <v>4.6379999999999999</v>
      </c>
      <c r="Y111" s="37" t="str">
        <f t="shared" si="13"/>
        <v>S</v>
      </c>
    </row>
    <row r="112" spans="1:25" ht="18" customHeight="1">
      <c r="A112" s="36">
        <v>794</v>
      </c>
      <c r="B112" s="41" t="s">
        <v>230</v>
      </c>
      <c r="C112" s="41" t="s">
        <v>229</v>
      </c>
      <c r="D112" s="41" t="s">
        <v>224</v>
      </c>
      <c r="E112" s="41"/>
      <c r="F112" s="41" t="s">
        <v>225</v>
      </c>
      <c r="G112" s="41" t="s">
        <v>226</v>
      </c>
      <c r="H112" s="41">
        <v>25</v>
      </c>
      <c r="I112" s="41" t="s">
        <v>227</v>
      </c>
      <c r="J112" s="43">
        <v>8.8000000000000007</v>
      </c>
      <c r="K112" s="69">
        <v>0.3</v>
      </c>
      <c r="L112" s="38">
        <v>0.67100000000000004</v>
      </c>
      <c r="M112" s="37" t="str">
        <f t="shared" si="7"/>
        <v>M</v>
      </c>
      <c r="N112" s="37">
        <v>17.46</v>
      </c>
      <c r="O112" s="37" t="str">
        <f t="shared" si="8"/>
        <v>M</v>
      </c>
      <c r="P112" s="38">
        <v>105.86240000000001</v>
      </c>
      <c r="Q112" s="37" t="str">
        <f t="shared" si="9"/>
        <v>M</v>
      </c>
      <c r="R112" s="38">
        <v>1.284</v>
      </c>
      <c r="S112" s="37" t="str">
        <f t="shared" si="10"/>
        <v>S</v>
      </c>
      <c r="T112" s="38">
        <v>0.80600000000000005</v>
      </c>
      <c r="U112" s="37" t="str">
        <f t="shared" si="11"/>
        <v>S</v>
      </c>
      <c r="V112" s="38">
        <v>2.5659999999999998</v>
      </c>
      <c r="W112" s="37" t="str">
        <f t="shared" si="12"/>
        <v>D</v>
      </c>
      <c r="X112" s="38">
        <v>5.1779999999999999</v>
      </c>
      <c r="Y112" s="37" t="str">
        <f t="shared" si="13"/>
        <v>S</v>
      </c>
    </row>
    <row r="113" spans="1:25" ht="18" customHeight="1">
      <c r="A113" s="36">
        <v>795</v>
      </c>
      <c r="B113" s="41" t="s">
        <v>231</v>
      </c>
      <c r="C113" s="41"/>
      <c r="D113" s="41" t="s">
        <v>224</v>
      </c>
      <c r="E113" s="41"/>
      <c r="F113" s="41" t="s">
        <v>225</v>
      </c>
      <c r="G113" s="41" t="s">
        <v>226</v>
      </c>
      <c r="H113" s="41">
        <v>6</v>
      </c>
      <c r="I113" s="41" t="s">
        <v>227</v>
      </c>
      <c r="J113" s="43">
        <v>9</v>
      </c>
      <c r="K113" s="69">
        <v>0.22</v>
      </c>
      <c r="L113" s="38">
        <v>0.183</v>
      </c>
      <c r="M113" s="37" t="str">
        <f t="shared" si="7"/>
        <v>L</v>
      </c>
      <c r="N113" s="37">
        <v>29.88</v>
      </c>
      <c r="O113" s="37" t="str">
        <f t="shared" si="8"/>
        <v>H</v>
      </c>
      <c r="P113" s="38">
        <v>99.28</v>
      </c>
      <c r="Q113" s="37" t="str">
        <f t="shared" si="9"/>
        <v>M</v>
      </c>
      <c r="R113" s="38">
        <v>0.64200000000000002</v>
      </c>
      <c r="S113" s="37" t="str">
        <f t="shared" si="10"/>
        <v>S</v>
      </c>
      <c r="T113" s="38">
        <v>0.498</v>
      </c>
      <c r="U113" s="37" t="str">
        <f t="shared" si="11"/>
        <v>S</v>
      </c>
      <c r="V113" s="38">
        <v>0.88</v>
      </c>
      <c r="W113" s="37" t="str">
        <f t="shared" si="12"/>
        <v>D</v>
      </c>
      <c r="X113" s="38">
        <v>1.62</v>
      </c>
      <c r="Y113" s="37" t="str">
        <f t="shared" si="13"/>
        <v>D</v>
      </c>
    </row>
    <row r="114" spans="1:25" ht="18" customHeight="1">
      <c r="A114" s="36">
        <v>796</v>
      </c>
      <c r="B114" s="41" t="s">
        <v>232</v>
      </c>
      <c r="C114" s="41"/>
      <c r="D114" s="41" t="s">
        <v>224</v>
      </c>
      <c r="E114" s="41"/>
      <c r="F114" s="41" t="s">
        <v>225</v>
      </c>
      <c r="G114" s="41" t="s">
        <v>226</v>
      </c>
      <c r="H114" s="41">
        <v>4</v>
      </c>
      <c r="I114" s="41" t="s">
        <v>227</v>
      </c>
      <c r="J114" s="43">
        <v>8.6999999999999993</v>
      </c>
      <c r="K114" s="69">
        <v>0.44</v>
      </c>
      <c r="L114" s="38">
        <v>0.183</v>
      </c>
      <c r="M114" s="37" t="str">
        <f t="shared" si="7"/>
        <v>L</v>
      </c>
      <c r="N114" s="37">
        <v>16.54</v>
      </c>
      <c r="O114" s="37" t="str">
        <f t="shared" si="8"/>
        <v>M</v>
      </c>
      <c r="P114" s="38">
        <v>275.3184</v>
      </c>
      <c r="Q114" s="37" t="str">
        <f t="shared" si="9"/>
        <v>H</v>
      </c>
      <c r="R114" s="38">
        <v>0.48799999999999999</v>
      </c>
      <c r="S114" s="37" t="str">
        <f t="shared" si="10"/>
        <v>D</v>
      </c>
      <c r="T114" s="38">
        <v>0.75</v>
      </c>
      <c r="U114" s="37" t="str">
        <f t="shared" si="11"/>
        <v>S</v>
      </c>
      <c r="V114" s="38">
        <v>0.72</v>
      </c>
      <c r="W114" s="37" t="str">
        <f t="shared" si="12"/>
        <v>D</v>
      </c>
      <c r="X114" s="38">
        <v>9.1839999999999993</v>
      </c>
      <c r="Y114" s="37" t="str">
        <f t="shared" si="13"/>
        <v>S</v>
      </c>
    </row>
    <row r="115" spans="1:25" ht="18" customHeight="1">
      <c r="A115" s="36">
        <v>797</v>
      </c>
      <c r="B115" s="41" t="s">
        <v>233</v>
      </c>
      <c r="C115" s="41" t="s">
        <v>234</v>
      </c>
      <c r="D115" s="41" t="s">
        <v>224</v>
      </c>
      <c r="E115" s="41"/>
      <c r="F115" s="41" t="s">
        <v>225</v>
      </c>
      <c r="G115" s="41" t="s">
        <v>226</v>
      </c>
      <c r="H115" s="41">
        <v>4</v>
      </c>
      <c r="I115" s="41" t="s">
        <v>227</v>
      </c>
      <c r="J115" s="43">
        <v>8.8000000000000007</v>
      </c>
      <c r="K115" s="69">
        <v>0.24</v>
      </c>
      <c r="L115" s="38">
        <v>0.30499999999999999</v>
      </c>
      <c r="M115" s="37" t="str">
        <f t="shared" si="7"/>
        <v>L</v>
      </c>
      <c r="N115" s="37">
        <v>18.54</v>
      </c>
      <c r="O115" s="37" t="str">
        <f t="shared" si="8"/>
        <v>M</v>
      </c>
      <c r="P115" s="38">
        <v>157.27040000000002</v>
      </c>
      <c r="Q115" s="37" t="str">
        <f t="shared" si="9"/>
        <v>H</v>
      </c>
      <c r="R115" s="38">
        <v>0.80600000000000005</v>
      </c>
      <c r="S115" s="37" t="str">
        <f t="shared" si="10"/>
        <v>S</v>
      </c>
      <c r="T115" s="38">
        <v>0.69399999999999995</v>
      </c>
      <c r="U115" s="37" t="str">
        <f t="shared" si="11"/>
        <v>S</v>
      </c>
      <c r="V115" s="38">
        <v>0.64</v>
      </c>
      <c r="W115" s="37" t="str">
        <f t="shared" si="12"/>
        <v>D</v>
      </c>
      <c r="X115" s="38">
        <v>5.2439999999999998</v>
      </c>
      <c r="Y115" s="37" t="str">
        <f t="shared" si="13"/>
        <v>S</v>
      </c>
    </row>
    <row r="116" spans="1:25" ht="18" customHeight="1">
      <c r="A116" s="36">
        <v>798</v>
      </c>
      <c r="B116" s="41" t="s">
        <v>235</v>
      </c>
      <c r="C116" s="41"/>
      <c r="D116" s="41" t="s">
        <v>224</v>
      </c>
      <c r="E116" s="41"/>
      <c r="F116" s="41" t="s">
        <v>225</v>
      </c>
      <c r="G116" s="41" t="s">
        <v>226</v>
      </c>
      <c r="H116" s="41">
        <v>6</v>
      </c>
      <c r="I116" s="41" t="s">
        <v>227</v>
      </c>
      <c r="J116" s="43">
        <v>9.4</v>
      </c>
      <c r="K116" s="69">
        <v>0.2</v>
      </c>
      <c r="L116" s="38">
        <v>0.183</v>
      </c>
      <c r="M116" s="37" t="str">
        <f t="shared" si="7"/>
        <v>L</v>
      </c>
      <c r="N116" s="37">
        <v>12.44</v>
      </c>
      <c r="O116" s="37" t="str">
        <f t="shared" si="8"/>
        <v>M</v>
      </c>
      <c r="P116" s="38">
        <v>112.06400000000002</v>
      </c>
      <c r="Q116" s="37" t="str">
        <f t="shared" si="9"/>
        <v>M</v>
      </c>
      <c r="R116" s="38">
        <v>0.85799999999999998</v>
      </c>
      <c r="S116" s="37" t="str">
        <f t="shared" si="10"/>
        <v>S</v>
      </c>
      <c r="T116" s="38">
        <v>0.52600000000000002</v>
      </c>
      <c r="U116" s="37" t="str">
        <f t="shared" si="11"/>
        <v>S</v>
      </c>
      <c r="V116" s="38">
        <v>2.3820000000000001</v>
      </c>
      <c r="W116" s="37" t="str">
        <f t="shared" si="12"/>
        <v>D</v>
      </c>
      <c r="X116" s="38">
        <v>1.7</v>
      </c>
      <c r="Y116" s="37" t="str">
        <f t="shared" si="13"/>
        <v>D</v>
      </c>
    </row>
    <row r="117" spans="1:25" ht="18" customHeight="1">
      <c r="A117" s="36">
        <v>799</v>
      </c>
      <c r="B117" s="41" t="s">
        <v>236</v>
      </c>
      <c r="C117" s="41" t="s">
        <v>237</v>
      </c>
      <c r="D117" s="41" t="s">
        <v>224</v>
      </c>
      <c r="E117" s="41"/>
      <c r="F117" s="41" t="s">
        <v>225</v>
      </c>
      <c r="G117" s="41" t="s">
        <v>226</v>
      </c>
      <c r="H117" s="41">
        <v>5</v>
      </c>
      <c r="I117" s="41" t="s">
        <v>227</v>
      </c>
      <c r="J117" s="43">
        <v>9.1999999999999993</v>
      </c>
      <c r="K117" s="69">
        <v>0.18</v>
      </c>
      <c r="L117" s="38">
        <v>0.183</v>
      </c>
      <c r="M117" s="37" t="str">
        <f t="shared" si="7"/>
        <v>L</v>
      </c>
      <c r="N117" s="37">
        <v>18.54</v>
      </c>
      <c r="O117" s="37" t="str">
        <f t="shared" si="8"/>
        <v>M</v>
      </c>
      <c r="P117" s="38">
        <v>110.64960000000001</v>
      </c>
      <c r="Q117" s="37" t="str">
        <f t="shared" si="9"/>
        <v>M</v>
      </c>
      <c r="R117" s="38">
        <v>0.87</v>
      </c>
      <c r="S117" s="37" t="str">
        <f t="shared" si="10"/>
        <v>S</v>
      </c>
      <c r="T117" s="38">
        <v>0.52600000000000002</v>
      </c>
      <c r="U117" s="37" t="str">
        <f t="shared" si="11"/>
        <v>S</v>
      </c>
      <c r="V117" s="38">
        <v>2.3820000000000001</v>
      </c>
      <c r="W117" s="37" t="str">
        <f t="shared" si="12"/>
        <v>D</v>
      </c>
      <c r="X117" s="38">
        <v>1.88</v>
      </c>
      <c r="Y117" s="37" t="str">
        <f t="shared" si="13"/>
        <v>D</v>
      </c>
    </row>
    <row r="118" spans="1:25" ht="18" customHeight="1">
      <c r="A118" s="36">
        <v>800</v>
      </c>
      <c r="B118" s="41" t="s">
        <v>60</v>
      </c>
      <c r="C118" s="41" t="s">
        <v>236</v>
      </c>
      <c r="D118" s="41" t="s">
        <v>224</v>
      </c>
      <c r="E118" s="41"/>
      <c r="F118" s="41" t="s">
        <v>225</v>
      </c>
      <c r="G118" s="41" t="s">
        <v>226</v>
      </c>
      <c r="H118" s="41">
        <v>5</v>
      </c>
      <c r="I118" s="41" t="s">
        <v>227</v>
      </c>
      <c r="J118" s="43">
        <v>9</v>
      </c>
      <c r="K118" s="69">
        <v>0.28999999999999998</v>
      </c>
      <c r="L118" s="38">
        <v>0.54899999999999993</v>
      </c>
      <c r="M118" s="37" t="str">
        <f t="shared" si="7"/>
        <v>M</v>
      </c>
      <c r="N118" s="37">
        <v>12.88</v>
      </c>
      <c r="O118" s="37" t="str">
        <f t="shared" si="8"/>
        <v>M</v>
      </c>
      <c r="P118" s="38">
        <v>201.06240000000003</v>
      </c>
      <c r="Q118" s="37" t="str">
        <f t="shared" si="9"/>
        <v>H</v>
      </c>
      <c r="R118" s="38">
        <v>1.266</v>
      </c>
      <c r="S118" s="37" t="str">
        <f t="shared" si="10"/>
        <v>S</v>
      </c>
      <c r="T118" s="38">
        <v>0.51200000000000001</v>
      </c>
      <c r="U118" s="37" t="str">
        <f t="shared" si="11"/>
        <v>S</v>
      </c>
      <c r="V118" s="38">
        <v>2.7519999999999998</v>
      </c>
      <c r="W118" s="37" t="str">
        <f t="shared" si="12"/>
        <v>D</v>
      </c>
      <c r="X118" s="38">
        <v>2.0939999999999999</v>
      </c>
      <c r="Y118" s="37" t="str">
        <f t="shared" si="13"/>
        <v>S</v>
      </c>
    </row>
    <row r="119" spans="1:25" ht="18" customHeight="1">
      <c r="A119" s="36">
        <v>801</v>
      </c>
      <c r="B119" s="41" t="s">
        <v>238</v>
      </c>
      <c r="C119" s="41" t="s">
        <v>239</v>
      </c>
      <c r="D119" s="41" t="s">
        <v>224</v>
      </c>
      <c r="E119" s="41"/>
      <c r="F119" s="41" t="s">
        <v>225</v>
      </c>
      <c r="G119" s="41" t="s">
        <v>226</v>
      </c>
      <c r="H119" s="41">
        <v>5</v>
      </c>
      <c r="I119" s="41" t="s">
        <v>227</v>
      </c>
      <c r="J119" s="43">
        <v>8.6999999999999993</v>
      </c>
      <c r="K119" s="69">
        <v>0.37</v>
      </c>
      <c r="L119" s="38">
        <v>0.42699999999999999</v>
      </c>
      <c r="M119" s="37" t="str">
        <f t="shared" si="7"/>
        <v>L</v>
      </c>
      <c r="N119" s="38">
        <v>13.336959999999999</v>
      </c>
      <c r="O119" s="37" t="str">
        <f t="shared" si="8"/>
        <v>M</v>
      </c>
      <c r="P119" s="38">
        <v>170.87040000000002</v>
      </c>
      <c r="Q119" s="37" t="str">
        <f t="shared" si="9"/>
        <v>H</v>
      </c>
      <c r="R119" s="38">
        <v>0.876</v>
      </c>
      <c r="S119" s="37" t="str">
        <f t="shared" si="10"/>
        <v>S</v>
      </c>
      <c r="T119" s="38">
        <v>0.624</v>
      </c>
      <c r="U119" s="37" t="str">
        <f t="shared" si="11"/>
        <v>S</v>
      </c>
      <c r="V119" s="38">
        <v>1.222</v>
      </c>
      <c r="W119" s="37" t="str">
        <f t="shared" si="12"/>
        <v>D</v>
      </c>
      <c r="X119" s="38">
        <v>1.002</v>
      </c>
      <c r="Y119" s="37" t="str">
        <f t="shared" si="13"/>
        <v>D</v>
      </c>
    </row>
    <row r="120" spans="1:25" ht="18" customHeight="1">
      <c r="A120" s="36">
        <v>802</v>
      </c>
      <c r="B120" s="41" t="s">
        <v>99</v>
      </c>
      <c r="C120" s="41" t="s">
        <v>240</v>
      </c>
      <c r="D120" s="41" t="s">
        <v>224</v>
      </c>
      <c r="E120" s="41"/>
      <c r="F120" s="41" t="s">
        <v>225</v>
      </c>
      <c r="G120" s="41" t="s">
        <v>226</v>
      </c>
      <c r="H120" s="41">
        <v>4</v>
      </c>
      <c r="I120" s="41" t="s">
        <v>227</v>
      </c>
      <c r="J120" s="43">
        <v>8.6</v>
      </c>
      <c r="K120" s="69">
        <v>0.33</v>
      </c>
      <c r="L120" s="38">
        <v>0.61</v>
      </c>
      <c r="M120" s="37" t="str">
        <f t="shared" si="7"/>
        <v>M</v>
      </c>
      <c r="N120" s="38">
        <v>14.362880000000001</v>
      </c>
      <c r="O120" s="37" t="str">
        <f t="shared" si="8"/>
        <v>M</v>
      </c>
      <c r="P120" s="38">
        <v>203.40160000000003</v>
      </c>
      <c r="Q120" s="37" t="str">
        <f t="shared" si="9"/>
        <v>H</v>
      </c>
      <c r="R120" s="38">
        <v>1.278</v>
      </c>
      <c r="S120" s="37" t="str">
        <f t="shared" si="10"/>
        <v>S</v>
      </c>
      <c r="T120" s="38">
        <v>0.56799999999999995</v>
      </c>
      <c r="U120" s="37" t="str">
        <f t="shared" si="11"/>
        <v>S</v>
      </c>
      <c r="V120" s="38">
        <v>2.8919999999999999</v>
      </c>
      <c r="W120" s="37" t="str">
        <f t="shared" si="12"/>
        <v>D</v>
      </c>
      <c r="X120" s="38">
        <v>3.004</v>
      </c>
      <c r="Y120" s="37" t="str">
        <f t="shared" si="13"/>
        <v>S</v>
      </c>
    </row>
    <row r="121" spans="1:25" ht="18" customHeight="1">
      <c r="A121" s="36">
        <v>803</v>
      </c>
      <c r="B121" s="41" t="s">
        <v>241</v>
      </c>
      <c r="C121" s="41" t="s">
        <v>242</v>
      </c>
      <c r="D121" s="41" t="s">
        <v>224</v>
      </c>
      <c r="E121" s="41"/>
      <c r="F121" s="41" t="s">
        <v>225</v>
      </c>
      <c r="G121" s="41" t="s">
        <v>226</v>
      </c>
      <c r="H121" s="41"/>
      <c r="I121" s="41" t="s">
        <v>227</v>
      </c>
      <c r="J121" s="43">
        <v>9.4</v>
      </c>
      <c r="K121" s="69">
        <v>0.18</v>
      </c>
      <c r="L121" s="38">
        <v>0.48799999999999999</v>
      </c>
      <c r="M121" s="37" t="str">
        <f t="shared" si="7"/>
        <v>L</v>
      </c>
      <c r="N121" s="38">
        <v>16.414720000000003</v>
      </c>
      <c r="O121" s="37" t="str">
        <f t="shared" si="8"/>
        <v>M</v>
      </c>
      <c r="P121" s="38">
        <v>114.13120000000001</v>
      </c>
      <c r="Q121" s="37" t="str">
        <f t="shared" si="9"/>
        <v>M</v>
      </c>
      <c r="R121" s="38">
        <v>1.6040000000000001</v>
      </c>
      <c r="S121" s="37" t="str">
        <f t="shared" si="10"/>
        <v>S</v>
      </c>
      <c r="T121" s="38">
        <v>0.61</v>
      </c>
      <c r="U121" s="37" t="str">
        <f t="shared" si="11"/>
        <v>S</v>
      </c>
      <c r="V121" s="38">
        <v>1.3160000000000001</v>
      </c>
      <c r="W121" s="37" t="str">
        <f t="shared" si="12"/>
        <v>D</v>
      </c>
      <c r="X121" s="38">
        <v>2.028</v>
      </c>
      <c r="Y121" s="37" t="str">
        <f t="shared" si="13"/>
        <v>S</v>
      </c>
    </row>
    <row r="122" spans="1:25" ht="18" customHeight="1">
      <c r="A122" s="36">
        <v>804</v>
      </c>
      <c r="B122" s="41" t="s">
        <v>243</v>
      </c>
      <c r="C122" s="41" t="s">
        <v>244</v>
      </c>
      <c r="D122" s="41" t="s">
        <v>224</v>
      </c>
      <c r="E122" s="41"/>
      <c r="F122" s="41" t="s">
        <v>225</v>
      </c>
      <c r="G122" s="41" t="s">
        <v>226</v>
      </c>
      <c r="H122" s="41">
        <v>5</v>
      </c>
      <c r="I122" s="41" t="s">
        <v>227</v>
      </c>
      <c r="J122" s="43">
        <v>9.4</v>
      </c>
      <c r="K122" s="69">
        <v>0.18</v>
      </c>
      <c r="L122" s="38">
        <v>0.183</v>
      </c>
      <c r="M122" s="37" t="str">
        <f t="shared" si="7"/>
        <v>L</v>
      </c>
      <c r="N122" s="38">
        <v>13.336959999999999</v>
      </c>
      <c r="O122" s="37" t="str">
        <f t="shared" si="8"/>
        <v>M</v>
      </c>
      <c r="P122" s="38">
        <v>112.06400000000002</v>
      </c>
      <c r="Q122" s="37" t="str">
        <f t="shared" si="9"/>
        <v>M</v>
      </c>
      <c r="R122" s="38">
        <v>1.214</v>
      </c>
      <c r="S122" s="37" t="str">
        <f t="shared" si="10"/>
        <v>S</v>
      </c>
      <c r="T122" s="38">
        <v>0.59599999999999997</v>
      </c>
      <c r="U122" s="37" t="str">
        <f t="shared" si="11"/>
        <v>S</v>
      </c>
      <c r="V122" s="38">
        <v>1.6859999999999999</v>
      </c>
      <c r="W122" s="37" t="str">
        <f t="shared" si="12"/>
        <v>D</v>
      </c>
      <c r="X122" s="38">
        <v>2.1339999999999999</v>
      </c>
      <c r="Y122" s="37" t="str">
        <f t="shared" si="13"/>
        <v>S</v>
      </c>
    </row>
    <row r="123" spans="1:25" ht="18" customHeight="1">
      <c r="A123" s="36">
        <v>805</v>
      </c>
      <c r="B123" s="41" t="s">
        <v>245</v>
      </c>
      <c r="C123" s="41" t="s">
        <v>244</v>
      </c>
      <c r="D123" s="41" t="s">
        <v>224</v>
      </c>
      <c r="E123" s="41"/>
      <c r="F123" s="41" t="s">
        <v>225</v>
      </c>
      <c r="G123" s="41" t="s">
        <v>226</v>
      </c>
      <c r="H123" s="41">
        <v>5</v>
      </c>
      <c r="I123" s="41" t="s">
        <v>227</v>
      </c>
      <c r="J123" s="43">
        <v>8.6999999999999993</v>
      </c>
      <c r="K123" s="69">
        <v>0.17</v>
      </c>
      <c r="L123" s="38">
        <v>0.42699999999999999</v>
      </c>
      <c r="M123" s="37" t="str">
        <f t="shared" si="7"/>
        <v>L</v>
      </c>
      <c r="N123" s="38">
        <v>39.497920000000001</v>
      </c>
      <c r="O123" s="37" t="str">
        <f t="shared" si="8"/>
        <v>H</v>
      </c>
      <c r="P123" s="38">
        <v>179.84640000000002</v>
      </c>
      <c r="Q123" s="37" t="str">
        <f t="shared" si="9"/>
        <v>H</v>
      </c>
      <c r="R123" s="38">
        <v>1.712</v>
      </c>
      <c r="S123" s="37" t="str">
        <f t="shared" si="10"/>
        <v>S</v>
      </c>
      <c r="T123" s="38">
        <v>0.70799999999999996</v>
      </c>
      <c r="U123" s="37" t="str">
        <f t="shared" si="11"/>
        <v>S</v>
      </c>
      <c r="V123" s="38">
        <v>3.68</v>
      </c>
      <c r="W123" s="37" t="str">
        <f t="shared" si="12"/>
        <v>D</v>
      </c>
      <c r="X123" s="38">
        <v>2.8460000000000001</v>
      </c>
      <c r="Y123" s="37" t="str">
        <f t="shared" si="13"/>
        <v>S</v>
      </c>
    </row>
    <row r="124" spans="1:25" ht="18" customHeight="1">
      <c r="A124" s="36">
        <v>806</v>
      </c>
      <c r="B124" s="41" t="s">
        <v>246</v>
      </c>
      <c r="C124" s="41" t="s">
        <v>244</v>
      </c>
      <c r="D124" s="41" t="s">
        <v>224</v>
      </c>
      <c r="E124" s="41"/>
      <c r="F124" s="41" t="s">
        <v>225</v>
      </c>
      <c r="G124" s="41" t="s">
        <v>226</v>
      </c>
      <c r="H124" s="41">
        <v>4</v>
      </c>
      <c r="I124" s="41" t="s">
        <v>227</v>
      </c>
      <c r="J124" s="43">
        <v>8.6999999999999993</v>
      </c>
      <c r="K124" s="69">
        <v>0.16</v>
      </c>
      <c r="L124" s="38">
        <v>0.36599999999999999</v>
      </c>
      <c r="M124" s="37" t="str">
        <f t="shared" si="7"/>
        <v>L</v>
      </c>
      <c r="N124" s="38">
        <v>40.52384</v>
      </c>
      <c r="O124" s="37" t="str">
        <f t="shared" si="8"/>
        <v>H</v>
      </c>
      <c r="P124" s="38">
        <v>172.99200000000002</v>
      </c>
      <c r="Q124" s="37" t="str">
        <f t="shared" si="9"/>
        <v>H</v>
      </c>
      <c r="R124" s="38">
        <v>1.1259999999999999</v>
      </c>
      <c r="S124" s="37" t="str">
        <f t="shared" si="10"/>
        <v>S</v>
      </c>
      <c r="T124" s="38">
        <v>0.72199999999999998</v>
      </c>
      <c r="U124" s="37" t="str">
        <f t="shared" si="11"/>
        <v>S</v>
      </c>
      <c r="V124" s="38">
        <v>4.0039999999999996</v>
      </c>
      <c r="W124" s="37" t="str">
        <f t="shared" si="12"/>
        <v>D</v>
      </c>
      <c r="X124" s="38">
        <v>2.714</v>
      </c>
      <c r="Y124" s="37" t="str">
        <f t="shared" si="13"/>
        <v>S</v>
      </c>
    </row>
    <row r="125" spans="1:25" ht="18" customHeight="1">
      <c r="A125" s="36">
        <v>807</v>
      </c>
      <c r="B125" s="41" t="s">
        <v>247</v>
      </c>
      <c r="C125" s="41" t="s">
        <v>246</v>
      </c>
      <c r="D125" s="41" t="s">
        <v>224</v>
      </c>
      <c r="E125" s="41"/>
      <c r="F125" s="41" t="s">
        <v>225</v>
      </c>
      <c r="G125" s="41" t="s">
        <v>226</v>
      </c>
      <c r="H125" s="41">
        <v>5</v>
      </c>
      <c r="I125" s="41" t="s">
        <v>227</v>
      </c>
      <c r="J125" s="43">
        <v>9.5</v>
      </c>
      <c r="K125" s="69">
        <v>0.32</v>
      </c>
      <c r="L125" s="38">
        <v>0.36599999999999999</v>
      </c>
      <c r="M125" s="37" t="str">
        <f t="shared" si="7"/>
        <v>L</v>
      </c>
      <c r="N125" s="38">
        <v>34.881280000000004</v>
      </c>
      <c r="O125" s="37" t="str">
        <f t="shared" si="8"/>
        <v>H</v>
      </c>
      <c r="P125" s="38">
        <v>163.25440000000003</v>
      </c>
      <c r="Q125" s="37" t="str">
        <f t="shared" si="9"/>
        <v>H</v>
      </c>
      <c r="R125" s="38">
        <v>0.84599999999999997</v>
      </c>
      <c r="S125" s="37" t="str">
        <f t="shared" si="10"/>
        <v>S</v>
      </c>
      <c r="T125" s="38">
        <v>0.52600000000000002</v>
      </c>
      <c r="U125" s="37" t="str">
        <f t="shared" si="11"/>
        <v>S</v>
      </c>
      <c r="V125" s="38">
        <v>1.9179999999999999</v>
      </c>
      <c r="W125" s="37" t="str">
        <f t="shared" si="12"/>
        <v>D</v>
      </c>
      <c r="X125" s="38">
        <v>1.8580000000000001</v>
      </c>
      <c r="Y125" s="37" t="str">
        <f t="shared" si="13"/>
        <v>D</v>
      </c>
    </row>
    <row r="126" spans="1:25" ht="18" customHeight="1">
      <c r="A126" s="36">
        <v>808</v>
      </c>
      <c r="B126" s="41" t="s">
        <v>248</v>
      </c>
      <c r="C126" s="41" t="s">
        <v>249</v>
      </c>
      <c r="D126" s="41" t="s">
        <v>250</v>
      </c>
      <c r="E126" s="41"/>
      <c r="F126" s="41" t="s">
        <v>225</v>
      </c>
      <c r="G126" s="41" t="s">
        <v>226</v>
      </c>
      <c r="H126" s="41">
        <v>19</v>
      </c>
      <c r="I126" s="41" t="s">
        <v>227</v>
      </c>
      <c r="J126" s="43">
        <v>9.3000000000000007</v>
      </c>
      <c r="K126" s="69">
        <v>0.24</v>
      </c>
      <c r="L126" s="38">
        <v>0.30499999999999999</v>
      </c>
      <c r="M126" s="37" t="str">
        <f t="shared" si="7"/>
        <v>L</v>
      </c>
      <c r="N126" s="38">
        <v>33.342400000000005</v>
      </c>
      <c r="O126" s="37" t="str">
        <f t="shared" si="8"/>
        <v>H</v>
      </c>
      <c r="P126" s="38">
        <v>158.57599999999999</v>
      </c>
      <c r="Q126" s="37" t="str">
        <f t="shared" si="9"/>
        <v>H</v>
      </c>
      <c r="R126" s="38">
        <v>0.54</v>
      </c>
      <c r="S126" s="37" t="str">
        <f t="shared" si="10"/>
        <v>D</v>
      </c>
      <c r="T126" s="38">
        <v>0.51200000000000001</v>
      </c>
      <c r="U126" s="37" t="str">
        <f t="shared" si="11"/>
        <v>S</v>
      </c>
      <c r="V126" s="38">
        <v>2.9380000000000002</v>
      </c>
      <c r="W126" s="37" t="str">
        <f t="shared" si="12"/>
        <v>D</v>
      </c>
      <c r="X126" s="38">
        <v>1.6859999999999999</v>
      </c>
      <c r="Y126" s="37" t="str">
        <f t="shared" si="13"/>
        <v>D</v>
      </c>
    </row>
    <row r="127" spans="1:25" ht="18" customHeight="1">
      <c r="A127" s="36">
        <v>809</v>
      </c>
      <c r="B127" s="41" t="s">
        <v>251</v>
      </c>
      <c r="C127" s="41" t="s">
        <v>252</v>
      </c>
      <c r="D127" s="41" t="s">
        <v>253</v>
      </c>
      <c r="E127" s="41"/>
      <c r="F127" s="41" t="s">
        <v>225</v>
      </c>
      <c r="G127" s="41" t="s">
        <v>226</v>
      </c>
      <c r="H127" s="41">
        <v>18</v>
      </c>
      <c r="I127" s="41" t="s">
        <v>227</v>
      </c>
      <c r="J127" s="43">
        <v>9.3000000000000007</v>
      </c>
      <c r="K127" s="69">
        <v>0.24</v>
      </c>
      <c r="L127" s="38">
        <v>0.42699999999999999</v>
      </c>
      <c r="M127" s="37" t="str">
        <f t="shared" si="7"/>
        <v>L</v>
      </c>
      <c r="N127" s="38">
        <v>21.544320000000003</v>
      </c>
      <c r="O127" s="37" t="str">
        <f t="shared" si="8"/>
        <v>M</v>
      </c>
      <c r="P127" s="38">
        <v>110.05120000000001</v>
      </c>
      <c r="Q127" s="37" t="str">
        <f t="shared" si="9"/>
        <v>M</v>
      </c>
      <c r="R127" s="38">
        <v>1.738</v>
      </c>
      <c r="S127" s="37" t="str">
        <f t="shared" si="10"/>
        <v>S</v>
      </c>
      <c r="T127" s="38">
        <v>0.498</v>
      </c>
      <c r="U127" s="37" t="str">
        <f t="shared" si="11"/>
        <v>S</v>
      </c>
      <c r="V127" s="38">
        <v>1.0840000000000001</v>
      </c>
      <c r="W127" s="37" t="str">
        <f t="shared" si="12"/>
        <v>D</v>
      </c>
      <c r="X127" s="38">
        <v>1.054</v>
      </c>
      <c r="Y127" s="37" t="str">
        <f t="shared" si="13"/>
        <v>D</v>
      </c>
    </row>
    <row r="128" spans="1:25" ht="18" customHeight="1">
      <c r="A128" s="36">
        <v>810</v>
      </c>
      <c r="B128" s="41" t="s">
        <v>78</v>
      </c>
      <c r="C128" s="41" t="s">
        <v>252</v>
      </c>
      <c r="D128" s="41" t="s">
        <v>253</v>
      </c>
      <c r="E128" s="41"/>
      <c r="F128" s="41" t="s">
        <v>225</v>
      </c>
      <c r="G128" s="41" t="s">
        <v>226</v>
      </c>
      <c r="H128" s="41">
        <v>18</v>
      </c>
      <c r="I128" s="41" t="s">
        <v>227</v>
      </c>
      <c r="J128" s="43">
        <v>8.9</v>
      </c>
      <c r="K128" s="69">
        <v>0.47</v>
      </c>
      <c r="L128" s="38">
        <v>0.42699999999999999</v>
      </c>
      <c r="M128" s="37" t="str">
        <f t="shared" si="7"/>
        <v>L</v>
      </c>
      <c r="N128" s="38">
        <v>35.394240000000003</v>
      </c>
      <c r="O128" s="37" t="str">
        <f t="shared" si="8"/>
        <v>H</v>
      </c>
      <c r="P128" s="38">
        <v>161.84</v>
      </c>
      <c r="Q128" s="37" t="str">
        <f t="shared" si="9"/>
        <v>H</v>
      </c>
      <c r="R128" s="38">
        <v>0.78800000000000003</v>
      </c>
      <c r="S128" s="37" t="str">
        <f t="shared" si="10"/>
        <v>S</v>
      </c>
      <c r="T128" s="38">
        <v>0.65200000000000002</v>
      </c>
      <c r="U128" s="37" t="str">
        <f t="shared" si="11"/>
        <v>S</v>
      </c>
      <c r="V128" s="38">
        <v>1.038</v>
      </c>
      <c r="W128" s="37" t="str">
        <f t="shared" si="12"/>
        <v>D</v>
      </c>
      <c r="X128" s="38">
        <v>0.91</v>
      </c>
      <c r="Y128" s="37" t="str">
        <f t="shared" si="13"/>
        <v>D</v>
      </c>
    </row>
    <row r="129" spans="1:25" ht="18" customHeight="1">
      <c r="A129" s="36">
        <v>811</v>
      </c>
      <c r="B129" s="40" t="s">
        <v>254</v>
      </c>
      <c r="C129" s="41"/>
      <c r="D129" s="40" t="s">
        <v>255</v>
      </c>
      <c r="E129" s="40" t="s">
        <v>256</v>
      </c>
      <c r="F129" s="40" t="s">
        <v>256</v>
      </c>
      <c r="G129" s="41" t="s">
        <v>257</v>
      </c>
      <c r="H129" s="42">
        <v>48</v>
      </c>
      <c r="I129" s="41" t="s">
        <v>227</v>
      </c>
      <c r="J129" s="43">
        <v>8.1999999999999993</v>
      </c>
      <c r="K129" s="69">
        <v>0.76</v>
      </c>
      <c r="L129" s="38">
        <v>0.47399999999999998</v>
      </c>
      <c r="M129" s="37" t="str">
        <f t="shared" si="7"/>
        <v>L</v>
      </c>
      <c r="N129" s="38">
        <v>7.6943999999999999</v>
      </c>
      <c r="O129" s="37" t="str">
        <f t="shared" si="8"/>
        <v>L</v>
      </c>
      <c r="P129" s="70">
        <v>186.59199999999998</v>
      </c>
      <c r="Q129" s="37" t="str">
        <f t="shared" si="9"/>
        <v>H</v>
      </c>
      <c r="R129" s="38">
        <v>1.266</v>
      </c>
      <c r="S129" s="37" t="str">
        <f t="shared" si="10"/>
        <v>S</v>
      </c>
      <c r="T129" s="38">
        <v>1.242</v>
      </c>
      <c r="U129" s="37" t="str">
        <f t="shared" si="11"/>
        <v>S</v>
      </c>
      <c r="V129" s="38">
        <v>4.4000000000000004</v>
      </c>
      <c r="W129" s="37" t="str">
        <f t="shared" si="12"/>
        <v>D</v>
      </c>
      <c r="X129" s="38">
        <v>2.8479999999999999</v>
      </c>
      <c r="Y129" s="37" t="str">
        <f t="shared" si="13"/>
        <v>S</v>
      </c>
    </row>
    <row r="130" spans="1:25" ht="18" customHeight="1">
      <c r="A130" s="36">
        <v>812</v>
      </c>
      <c r="B130" s="40" t="s">
        <v>258</v>
      </c>
      <c r="C130" s="41"/>
      <c r="D130" s="40" t="s">
        <v>255</v>
      </c>
      <c r="E130" s="40" t="s">
        <v>256</v>
      </c>
      <c r="F130" s="40" t="s">
        <v>256</v>
      </c>
      <c r="G130" s="41" t="s">
        <v>257</v>
      </c>
      <c r="H130" s="42">
        <v>401</v>
      </c>
      <c r="I130" s="41" t="s">
        <v>227</v>
      </c>
      <c r="J130" s="43">
        <v>8.4</v>
      </c>
      <c r="K130" s="69">
        <v>0.4</v>
      </c>
      <c r="L130" s="38">
        <v>0.23699999999999999</v>
      </c>
      <c r="M130" s="37" t="str">
        <f t="shared" si="7"/>
        <v>L</v>
      </c>
      <c r="N130" s="38">
        <v>12.824000000000002</v>
      </c>
      <c r="O130" s="37" t="str">
        <f t="shared" si="8"/>
        <v>M</v>
      </c>
      <c r="P130" s="70">
        <v>201.93280000000001</v>
      </c>
      <c r="Q130" s="37" t="str">
        <f t="shared" si="9"/>
        <v>H</v>
      </c>
      <c r="R130" s="38">
        <v>0.42</v>
      </c>
      <c r="S130" s="37" t="str">
        <f t="shared" si="10"/>
        <v>D</v>
      </c>
      <c r="T130" s="38">
        <v>1.0960000000000001</v>
      </c>
      <c r="U130" s="37" t="str">
        <f t="shared" si="11"/>
        <v>S</v>
      </c>
      <c r="V130" s="38">
        <v>4.4720000000000004</v>
      </c>
      <c r="W130" s="37" t="str">
        <f t="shared" si="12"/>
        <v>D</v>
      </c>
      <c r="X130" s="38">
        <v>5.282</v>
      </c>
      <c r="Y130" s="37" t="str">
        <f t="shared" si="13"/>
        <v>S</v>
      </c>
    </row>
    <row r="131" spans="1:25" ht="18" customHeight="1">
      <c r="A131" s="36">
        <v>813</v>
      </c>
      <c r="B131" s="40" t="s">
        <v>259</v>
      </c>
      <c r="C131" s="41"/>
      <c r="D131" s="40" t="s">
        <v>255</v>
      </c>
      <c r="E131" s="40" t="s">
        <v>256</v>
      </c>
      <c r="F131" s="40" t="s">
        <v>256</v>
      </c>
      <c r="G131" s="41" t="s">
        <v>257</v>
      </c>
      <c r="H131" s="42" t="s">
        <v>260</v>
      </c>
      <c r="I131" s="41" t="s">
        <v>227</v>
      </c>
      <c r="J131" s="43">
        <v>8.1</v>
      </c>
      <c r="K131" s="69">
        <v>0.47</v>
      </c>
      <c r="L131" s="38">
        <v>0.158</v>
      </c>
      <c r="M131" s="37" t="str">
        <f t="shared" si="7"/>
        <v>L</v>
      </c>
      <c r="N131" s="38">
        <v>10.259200000000002</v>
      </c>
      <c r="O131" s="37" t="str">
        <f t="shared" si="8"/>
        <v>M</v>
      </c>
      <c r="P131" s="70">
        <v>142.96320000000003</v>
      </c>
      <c r="Q131" s="37" t="str">
        <f t="shared" si="9"/>
        <v>H</v>
      </c>
      <c r="R131" s="38">
        <v>0.38400000000000001</v>
      </c>
      <c r="S131" s="37" t="str">
        <f t="shared" si="10"/>
        <v>D</v>
      </c>
      <c r="T131" s="38">
        <v>1.0820000000000001</v>
      </c>
      <c r="U131" s="37" t="str">
        <f t="shared" si="11"/>
        <v>S</v>
      </c>
      <c r="V131" s="38">
        <v>5.9279999999999999</v>
      </c>
      <c r="W131" s="37" t="str">
        <f t="shared" si="12"/>
        <v>S</v>
      </c>
      <c r="X131" s="38">
        <v>5.8879999999999999</v>
      </c>
      <c r="Y131" s="37" t="str">
        <f t="shared" si="13"/>
        <v>S</v>
      </c>
    </row>
    <row r="132" spans="1:25" ht="18" customHeight="1">
      <c r="A132" s="36">
        <v>814</v>
      </c>
      <c r="B132" s="40" t="s">
        <v>261</v>
      </c>
      <c r="C132" s="41"/>
      <c r="D132" s="40" t="s">
        <v>255</v>
      </c>
      <c r="E132" s="40" t="s">
        <v>256</v>
      </c>
      <c r="F132" s="40" t="s">
        <v>256</v>
      </c>
      <c r="G132" s="41" t="s">
        <v>257</v>
      </c>
      <c r="H132" s="42">
        <v>550</v>
      </c>
      <c r="I132" s="41" t="s">
        <v>227</v>
      </c>
      <c r="J132" s="43">
        <v>8.1</v>
      </c>
      <c r="K132" s="69">
        <v>0.65</v>
      </c>
      <c r="L132" s="38">
        <v>0.79</v>
      </c>
      <c r="M132" s="37" t="str">
        <f t="shared" si="7"/>
        <v>H</v>
      </c>
      <c r="N132" s="38">
        <v>15.3888</v>
      </c>
      <c r="O132" s="37" t="str">
        <f t="shared" si="8"/>
        <v>M</v>
      </c>
      <c r="P132" s="70">
        <v>164.83200000000002</v>
      </c>
      <c r="Q132" s="37" t="str">
        <f t="shared" si="9"/>
        <v>H</v>
      </c>
      <c r="R132" s="38">
        <v>0.49199999999999999</v>
      </c>
      <c r="S132" s="37" t="str">
        <f t="shared" si="10"/>
        <v>D</v>
      </c>
      <c r="T132" s="38">
        <v>1.1220000000000001</v>
      </c>
      <c r="U132" s="37" t="str">
        <f t="shared" si="11"/>
        <v>S</v>
      </c>
      <c r="V132" s="38">
        <v>3.528</v>
      </c>
      <c r="W132" s="37" t="str">
        <f t="shared" si="12"/>
        <v>D</v>
      </c>
      <c r="X132" s="38">
        <v>5.5419999999999998</v>
      </c>
      <c r="Y132" s="37" t="str">
        <f t="shared" si="13"/>
        <v>S</v>
      </c>
    </row>
    <row r="133" spans="1:25" ht="18" customHeight="1">
      <c r="A133" s="36">
        <v>815</v>
      </c>
      <c r="B133" s="40" t="s">
        <v>262</v>
      </c>
      <c r="C133" s="41"/>
      <c r="D133" s="40" t="s">
        <v>255</v>
      </c>
      <c r="E133" s="40" t="s">
        <v>256</v>
      </c>
      <c r="F133" s="40" t="s">
        <v>256</v>
      </c>
      <c r="G133" s="41" t="s">
        <v>257</v>
      </c>
      <c r="H133" s="42">
        <v>502</v>
      </c>
      <c r="I133" s="41" t="s">
        <v>227</v>
      </c>
      <c r="J133" s="43">
        <v>8.3000000000000007</v>
      </c>
      <c r="K133" s="69">
        <v>0.52</v>
      </c>
      <c r="L133" s="38">
        <v>0.63200000000000001</v>
      </c>
      <c r="M133" s="37" t="str">
        <f t="shared" ref="M133:M180" si="14">IF(L133&gt;0.75,"H",IF(L133&gt;0.5,"M","L"))</f>
        <v>M</v>
      </c>
      <c r="N133" s="38">
        <v>5.1296000000000008</v>
      </c>
      <c r="O133" s="37" t="str">
        <f t="shared" ref="O133:O180" si="15">IF(N133&gt;23.2,"H",IF(N133&gt;9.3,"M","L"))</f>
        <v>L</v>
      </c>
      <c r="P133" s="70">
        <v>193.82720000000003</v>
      </c>
      <c r="Q133" s="37" t="str">
        <f t="shared" ref="Q133:Q180" si="16">IF(P133&gt;136,"H",IF(P133&gt;58.4,"M","L"))</f>
        <v>H</v>
      </c>
      <c r="R133" s="38">
        <v>0.33200000000000002</v>
      </c>
      <c r="S133" s="37" t="str">
        <f t="shared" ref="S133:S180" si="17">IF(R133&gt;0.6,"S","D")</f>
        <v>D</v>
      </c>
      <c r="T133" s="38">
        <v>1.242</v>
      </c>
      <c r="U133" s="37" t="str">
        <f t="shared" ref="U133:U180" si="18">IF(T133&gt;0.2,"S","D")</f>
        <v>S</v>
      </c>
      <c r="V133" s="38">
        <v>0.182</v>
      </c>
      <c r="W133" s="37" t="str">
        <f t="shared" ref="W133:W180" si="19">IF(V133&gt;4.5,"S","D")</f>
        <v>D</v>
      </c>
      <c r="X133" s="38">
        <v>6.3339999999999996</v>
      </c>
      <c r="Y133" s="37" t="str">
        <f t="shared" ref="Y133:Y180" si="20">IF(X133&gt;2,"S","D")</f>
        <v>S</v>
      </c>
    </row>
    <row r="134" spans="1:25" ht="18" customHeight="1">
      <c r="A134" s="36">
        <v>816</v>
      </c>
      <c r="B134" s="40" t="s">
        <v>263</v>
      </c>
      <c r="C134" s="41"/>
      <c r="D134" s="40" t="s">
        <v>255</v>
      </c>
      <c r="E134" s="40" t="s">
        <v>256</v>
      </c>
      <c r="F134" s="40" t="s">
        <v>256</v>
      </c>
      <c r="G134" s="41" t="s">
        <v>257</v>
      </c>
      <c r="H134" s="42" t="s">
        <v>264</v>
      </c>
      <c r="I134" s="41" t="s">
        <v>227</v>
      </c>
      <c r="J134" s="43">
        <v>8.3000000000000007</v>
      </c>
      <c r="K134" s="69">
        <v>0.33</v>
      </c>
      <c r="L134" s="38">
        <v>0.63200000000000001</v>
      </c>
      <c r="M134" s="37" t="str">
        <f t="shared" si="14"/>
        <v>M</v>
      </c>
      <c r="N134" s="38">
        <v>5.1296000000000008</v>
      </c>
      <c r="O134" s="37" t="str">
        <f t="shared" si="15"/>
        <v>L</v>
      </c>
      <c r="P134" s="70">
        <v>119.5168</v>
      </c>
      <c r="Q134" s="37" t="str">
        <f t="shared" si="16"/>
        <v>M</v>
      </c>
      <c r="R134" s="38">
        <v>0.70599999999999996</v>
      </c>
      <c r="S134" s="37" t="str">
        <f t="shared" si="17"/>
        <v>S</v>
      </c>
      <c r="T134" s="38">
        <v>1.056</v>
      </c>
      <c r="U134" s="37" t="str">
        <f t="shared" si="18"/>
        <v>S</v>
      </c>
      <c r="V134" s="38">
        <v>2.6539999999999999</v>
      </c>
      <c r="W134" s="37" t="str">
        <f t="shared" si="19"/>
        <v>D</v>
      </c>
      <c r="X134" s="38">
        <v>4.1440000000000001</v>
      </c>
      <c r="Y134" s="37" t="str">
        <f t="shared" si="20"/>
        <v>S</v>
      </c>
    </row>
    <row r="135" spans="1:25" ht="18" customHeight="1">
      <c r="A135" s="36">
        <v>817</v>
      </c>
      <c r="B135" s="40" t="s">
        <v>265</v>
      </c>
      <c r="C135" s="41"/>
      <c r="D135" s="40" t="s">
        <v>255</v>
      </c>
      <c r="E135" s="40" t="s">
        <v>256</v>
      </c>
      <c r="F135" s="40" t="s">
        <v>256</v>
      </c>
      <c r="G135" s="41" t="s">
        <v>257</v>
      </c>
      <c r="H135" s="42" t="s">
        <v>266</v>
      </c>
      <c r="I135" s="41" t="s">
        <v>227</v>
      </c>
      <c r="J135" s="43">
        <v>8.3000000000000007</v>
      </c>
      <c r="K135" s="69">
        <v>0.36</v>
      </c>
      <c r="L135" s="38">
        <v>0.316</v>
      </c>
      <c r="M135" s="37" t="str">
        <f t="shared" si="14"/>
        <v>L</v>
      </c>
      <c r="N135" s="38">
        <v>5.1296000000000008</v>
      </c>
      <c r="O135" s="37" t="str">
        <f t="shared" si="15"/>
        <v>L</v>
      </c>
      <c r="P135" s="70">
        <v>128.76480000000001</v>
      </c>
      <c r="Q135" s="37" t="str">
        <f t="shared" si="16"/>
        <v>M</v>
      </c>
      <c r="R135" s="38">
        <v>0.68799999999999994</v>
      </c>
      <c r="S135" s="37" t="str">
        <f t="shared" si="17"/>
        <v>S</v>
      </c>
      <c r="T135" s="38">
        <v>1.0820000000000001</v>
      </c>
      <c r="U135" s="37" t="str">
        <f t="shared" si="18"/>
        <v>S</v>
      </c>
      <c r="V135" s="38">
        <v>2.29</v>
      </c>
      <c r="W135" s="37" t="str">
        <f t="shared" si="19"/>
        <v>D</v>
      </c>
      <c r="X135" s="38">
        <v>5.3259999999999996</v>
      </c>
      <c r="Y135" s="37" t="str">
        <f t="shared" si="20"/>
        <v>S</v>
      </c>
    </row>
    <row r="136" spans="1:25" ht="18" customHeight="1">
      <c r="A136" s="36">
        <v>818</v>
      </c>
      <c r="B136" s="40" t="s">
        <v>267</v>
      </c>
      <c r="C136" s="41"/>
      <c r="D136" s="40" t="s">
        <v>255</v>
      </c>
      <c r="E136" s="40" t="s">
        <v>256</v>
      </c>
      <c r="F136" s="40" t="s">
        <v>256</v>
      </c>
      <c r="G136" s="41" t="s">
        <v>257</v>
      </c>
      <c r="H136" s="42">
        <v>608</v>
      </c>
      <c r="I136" s="41" t="s">
        <v>227</v>
      </c>
      <c r="J136" s="43">
        <v>8.3000000000000007</v>
      </c>
      <c r="K136" s="69">
        <v>0.56999999999999995</v>
      </c>
      <c r="L136" s="38">
        <v>0.63200000000000001</v>
      </c>
      <c r="M136" s="37" t="str">
        <f t="shared" si="14"/>
        <v>M</v>
      </c>
      <c r="N136" s="38">
        <v>7.6943999999999999</v>
      </c>
      <c r="O136" s="37" t="str">
        <f t="shared" si="15"/>
        <v>L</v>
      </c>
      <c r="P136" s="70">
        <v>181.696</v>
      </c>
      <c r="Q136" s="37" t="str">
        <f t="shared" si="16"/>
        <v>H</v>
      </c>
      <c r="R136" s="38">
        <v>0.61599999999999999</v>
      </c>
      <c r="S136" s="37" t="str">
        <f t="shared" si="17"/>
        <v>S</v>
      </c>
      <c r="T136" s="38">
        <v>1.042</v>
      </c>
      <c r="U136" s="37" t="str">
        <f t="shared" si="18"/>
        <v>S</v>
      </c>
      <c r="V136" s="38">
        <v>4.1100000000000003</v>
      </c>
      <c r="W136" s="37" t="str">
        <f t="shared" si="19"/>
        <v>D</v>
      </c>
      <c r="X136" s="38">
        <v>5.24</v>
      </c>
      <c r="Y136" s="37" t="str">
        <f t="shared" si="20"/>
        <v>S</v>
      </c>
    </row>
    <row r="137" spans="1:25" ht="18" customHeight="1">
      <c r="A137" s="36">
        <v>819</v>
      </c>
      <c r="B137" s="40" t="s">
        <v>268</v>
      </c>
      <c r="C137" s="41"/>
      <c r="D137" s="40" t="s">
        <v>255</v>
      </c>
      <c r="E137" s="40" t="s">
        <v>256</v>
      </c>
      <c r="F137" s="40" t="s">
        <v>256</v>
      </c>
      <c r="G137" s="41" t="s">
        <v>257</v>
      </c>
      <c r="H137" s="42">
        <v>293</v>
      </c>
      <c r="I137" s="41" t="s">
        <v>227</v>
      </c>
      <c r="J137" s="43">
        <v>8.3000000000000007</v>
      </c>
      <c r="K137" s="69">
        <v>1.28</v>
      </c>
      <c r="L137" s="38">
        <v>0.79</v>
      </c>
      <c r="M137" s="37" t="str">
        <f t="shared" si="14"/>
        <v>H</v>
      </c>
      <c r="N137" s="38">
        <v>5.1296000000000008</v>
      </c>
      <c r="O137" s="37" t="str">
        <f t="shared" si="15"/>
        <v>L</v>
      </c>
      <c r="P137" s="70">
        <v>261.17439999999999</v>
      </c>
      <c r="Q137" s="37" t="str">
        <f t="shared" si="16"/>
        <v>H</v>
      </c>
      <c r="R137" s="38">
        <v>1.258</v>
      </c>
      <c r="S137" s="37" t="str">
        <f t="shared" si="17"/>
        <v>S</v>
      </c>
      <c r="T137" s="38">
        <v>1.0820000000000001</v>
      </c>
      <c r="U137" s="37" t="str">
        <f t="shared" si="18"/>
        <v>S</v>
      </c>
      <c r="V137" s="38">
        <v>3.0179999999999998</v>
      </c>
      <c r="W137" s="37" t="str">
        <f t="shared" si="19"/>
        <v>D</v>
      </c>
      <c r="X137" s="38">
        <v>5.83</v>
      </c>
      <c r="Y137" s="37" t="str">
        <f t="shared" si="20"/>
        <v>S</v>
      </c>
    </row>
    <row r="138" spans="1:25" ht="18" customHeight="1">
      <c r="A138" s="36">
        <v>820</v>
      </c>
      <c r="B138" s="40" t="s">
        <v>269</v>
      </c>
      <c r="C138" s="41"/>
      <c r="D138" s="40" t="s">
        <v>255</v>
      </c>
      <c r="E138" s="40" t="s">
        <v>256</v>
      </c>
      <c r="F138" s="40" t="s">
        <v>256</v>
      </c>
      <c r="G138" s="41" t="s">
        <v>257</v>
      </c>
      <c r="H138" s="42">
        <v>449</v>
      </c>
      <c r="I138" s="41" t="s">
        <v>227</v>
      </c>
      <c r="J138" s="43">
        <v>8.3000000000000007</v>
      </c>
      <c r="K138" s="69">
        <v>0.66</v>
      </c>
      <c r="L138" s="38">
        <v>0.63200000000000001</v>
      </c>
      <c r="M138" s="37" t="str">
        <f t="shared" si="14"/>
        <v>M</v>
      </c>
      <c r="N138" s="38">
        <v>5.1296000000000008</v>
      </c>
      <c r="O138" s="37" t="str">
        <f t="shared" si="15"/>
        <v>L</v>
      </c>
      <c r="P138" s="70">
        <v>189.96480000000003</v>
      </c>
      <c r="Q138" s="37" t="str">
        <f t="shared" si="16"/>
        <v>H</v>
      </c>
      <c r="R138" s="38">
        <v>0.38400000000000001</v>
      </c>
      <c r="S138" s="37" t="str">
        <f t="shared" si="17"/>
        <v>D</v>
      </c>
      <c r="T138" s="38">
        <v>0.99</v>
      </c>
      <c r="U138" s="37" t="str">
        <f t="shared" si="18"/>
        <v>S</v>
      </c>
      <c r="V138" s="38">
        <v>2.9460000000000002</v>
      </c>
      <c r="W138" s="37" t="str">
        <f t="shared" si="19"/>
        <v>D</v>
      </c>
      <c r="X138" s="38">
        <v>6.0179999999999998</v>
      </c>
      <c r="Y138" s="37" t="str">
        <f t="shared" si="20"/>
        <v>S</v>
      </c>
    </row>
    <row r="139" spans="1:25" ht="18" customHeight="1">
      <c r="A139" s="36">
        <v>821</v>
      </c>
      <c r="B139" s="40" t="s">
        <v>270</v>
      </c>
      <c r="C139" s="41"/>
      <c r="D139" s="40" t="s">
        <v>255</v>
      </c>
      <c r="E139" s="40" t="s">
        <v>256</v>
      </c>
      <c r="F139" s="40" t="s">
        <v>256</v>
      </c>
      <c r="G139" s="41" t="s">
        <v>257</v>
      </c>
      <c r="H139" s="42" t="s">
        <v>271</v>
      </c>
      <c r="I139" s="41" t="s">
        <v>227</v>
      </c>
      <c r="J139" s="43">
        <v>8.3000000000000007</v>
      </c>
      <c r="K139" s="69">
        <v>0.39</v>
      </c>
      <c r="L139" s="38">
        <v>0.158</v>
      </c>
      <c r="M139" s="37" t="str">
        <f t="shared" si="14"/>
        <v>L</v>
      </c>
      <c r="N139" s="38">
        <v>6.155520000000001</v>
      </c>
      <c r="O139" s="37" t="str">
        <f t="shared" si="15"/>
        <v>L</v>
      </c>
      <c r="P139" s="70">
        <v>176.4736</v>
      </c>
      <c r="Q139" s="37" t="str">
        <f t="shared" si="16"/>
        <v>H</v>
      </c>
      <c r="R139" s="38">
        <v>0.28599999999999998</v>
      </c>
      <c r="S139" s="37" t="str">
        <f t="shared" si="17"/>
        <v>D</v>
      </c>
      <c r="T139" s="38">
        <v>1.0820000000000001</v>
      </c>
      <c r="U139" s="37" t="str">
        <f t="shared" si="18"/>
        <v>S</v>
      </c>
      <c r="V139" s="38">
        <v>3.4540000000000002</v>
      </c>
      <c r="W139" s="37" t="str">
        <f t="shared" si="19"/>
        <v>D</v>
      </c>
      <c r="X139" s="38">
        <v>5.7439999999999998</v>
      </c>
      <c r="Y139" s="37" t="str">
        <f t="shared" si="20"/>
        <v>S</v>
      </c>
    </row>
    <row r="140" spans="1:25" ht="18" customHeight="1">
      <c r="A140" s="36">
        <v>822</v>
      </c>
      <c r="B140" s="40" t="s">
        <v>272</v>
      </c>
      <c r="C140" s="41"/>
      <c r="D140" s="40" t="s">
        <v>255</v>
      </c>
      <c r="E140" s="40" t="s">
        <v>256</v>
      </c>
      <c r="F140" s="40" t="s">
        <v>256</v>
      </c>
      <c r="G140" s="41" t="s">
        <v>257</v>
      </c>
      <c r="H140" s="42">
        <v>81</v>
      </c>
      <c r="I140" s="41" t="s">
        <v>227</v>
      </c>
      <c r="J140" s="43">
        <v>8.6</v>
      </c>
      <c r="K140" s="69">
        <v>0.39</v>
      </c>
      <c r="L140" s="38">
        <v>0.94799999999999995</v>
      </c>
      <c r="M140" s="37" t="str">
        <f t="shared" si="14"/>
        <v>H</v>
      </c>
      <c r="N140" s="38">
        <v>5.1296000000000008</v>
      </c>
      <c r="O140" s="37" t="str">
        <f t="shared" si="15"/>
        <v>L</v>
      </c>
      <c r="P140" s="70">
        <v>190.72640000000001</v>
      </c>
      <c r="Q140" s="37" t="str">
        <f t="shared" si="16"/>
        <v>H</v>
      </c>
      <c r="R140" s="38">
        <v>0.56200000000000006</v>
      </c>
      <c r="S140" s="37" t="str">
        <f t="shared" si="17"/>
        <v>D</v>
      </c>
      <c r="T140" s="38">
        <v>0.93600000000000005</v>
      </c>
      <c r="U140" s="37" t="str">
        <f t="shared" si="18"/>
        <v>S</v>
      </c>
      <c r="V140" s="38">
        <v>3.8180000000000001</v>
      </c>
      <c r="W140" s="37" t="str">
        <f t="shared" si="19"/>
        <v>D</v>
      </c>
      <c r="X140" s="38">
        <v>5.24</v>
      </c>
      <c r="Y140" s="37" t="str">
        <f t="shared" si="20"/>
        <v>S</v>
      </c>
    </row>
    <row r="141" spans="1:25" ht="18" customHeight="1">
      <c r="A141" s="36">
        <v>823</v>
      </c>
      <c r="B141" s="40" t="s">
        <v>273</v>
      </c>
      <c r="C141" s="41"/>
      <c r="D141" s="40" t="s">
        <v>255</v>
      </c>
      <c r="E141" s="40" t="s">
        <v>256</v>
      </c>
      <c r="F141" s="40" t="s">
        <v>256</v>
      </c>
      <c r="G141" s="41" t="s">
        <v>257</v>
      </c>
      <c r="H141" s="42">
        <v>543</v>
      </c>
      <c r="I141" s="41" t="s">
        <v>227</v>
      </c>
      <c r="J141" s="43">
        <v>8.4</v>
      </c>
      <c r="K141" s="69">
        <v>0.41</v>
      </c>
      <c r="L141" s="38">
        <v>0.63200000000000001</v>
      </c>
      <c r="M141" s="37" t="str">
        <f t="shared" si="14"/>
        <v>M</v>
      </c>
      <c r="N141" s="38">
        <v>5.6425600000000005</v>
      </c>
      <c r="O141" s="37" t="str">
        <f t="shared" si="15"/>
        <v>L</v>
      </c>
      <c r="P141" s="70">
        <v>203.12960000000004</v>
      </c>
      <c r="Q141" s="37" t="str">
        <f t="shared" si="16"/>
        <v>H</v>
      </c>
      <c r="R141" s="38">
        <v>0.41199999999999998</v>
      </c>
      <c r="S141" s="37" t="str">
        <f t="shared" si="17"/>
        <v>D</v>
      </c>
      <c r="T141" s="38">
        <v>1.042</v>
      </c>
      <c r="U141" s="37" t="str">
        <f t="shared" si="18"/>
        <v>S</v>
      </c>
      <c r="V141" s="38">
        <v>4.1820000000000004</v>
      </c>
      <c r="W141" s="37" t="str">
        <f t="shared" si="19"/>
        <v>D</v>
      </c>
      <c r="X141" s="38">
        <v>5.7140000000000004</v>
      </c>
      <c r="Y141" s="37" t="str">
        <f t="shared" si="20"/>
        <v>S</v>
      </c>
    </row>
    <row r="142" spans="1:25" ht="18" customHeight="1">
      <c r="A142" s="36">
        <v>824</v>
      </c>
      <c r="B142" s="40" t="s">
        <v>274</v>
      </c>
      <c r="C142" s="41"/>
      <c r="D142" s="40" t="s">
        <v>255</v>
      </c>
      <c r="E142" s="40" t="s">
        <v>256</v>
      </c>
      <c r="F142" s="40" t="s">
        <v>256</v>
      </c>
      <c r="G142" s="41" t="s">
        <v>257</v>
      </c>
      <c r="H142" s="42">
        <v>137</v>
      </c>
      <c r="I142" s="41" t="s">
        <v>227</v>
      </c>
      <c r="J142" s="43">
        <v>8.5</v>
      </c>
      <c r="K142" s="69">
        <v>0.3</v>
      </c>
      <c r="L142" s="38">
        <v>0.63200000000000001</v>
      </c>
      <c r="M142" s="37" t="str">
        <f t="shared" si="14"/>
        <v>M</v>
      </c>
      <c r="N142" s="38">
        <v>7.1814400000000003</v>
      </c>
      <c r="O142" s="37" t="str">
        <f t="shared" si="15"/>
        <v>L</v>
      </c>
      <c r="P142" s="70">
        <v>174.67840000000001</v>
      </c>
      <c r="Q142" s="37" t="str">
        <f t="shared" si="16"/>
        <v>H</v>
      </c>
      <c r="R142" s="38">
        <v>0.13600000000000001</v>
      </c>
      <c r="S142" s="37" t="str">
        <f t="shared" si="17"/>
        <v>D</v>
      </c>
      <c r="T142" s="38">
        <v>0.65800000000000003</v>
      </c>
      <c r="U142" s="37" t="str">
        <f t="shared" si="18"/>
        <v>S</v>
      </c>
      <c r="V142" s="38">
        <v>5.2720000000000002</v>
      </c>
      <c r="W142" s="37" t="str">
        <f t="shared" si="19"/>
        <v>S</v>
      </c>
      <c r="X142" s="38">
        <v>2.8479999999999999</v>
      </c>
      <c r="Y142" s="37" t="str">
        <f t="shared" si="20"/>
        <v>S</v>
      </c>
    </row>
    <row r="143" spans="1:25" ht="18" customHeight="1">
      <c r="A143" s="36">
        <v>825</v>
      </c>
      <c r="B143" s="40" t="s">
        <v>275</v>
      </c>
      <c r="C143" s="41"/>
      <c r="D143" s="40" t="s">
        <v>255</v>
      </c>
      <c r="E143" s="40" t="s">
        <v>256</v>
      </c>
      <c r="F143" s="40" t="s">
        <v>256</v>
      </c>
      <c r="G143" s="41" t="s">
        <v>257</v>
      </c>
      <c r="H143" s="42" t="s">
        <v>276</v>
      </c>
      <c r="I143" s="41" t="s">
        <v>227</v>
      </c>
      <c r="J143" s="43">
        <v>8.3000000000000007</v>
      </c>
      <c r="K143" s="69">
        <v>0.33</v>
      </c>
      <c r="L143" s="38">
        <v>0.79</v>
      </c>
      <c r="M143" s="37" t="str">
        <f t="shared" si="14"/>
        <v>H</v>
      </c>
      <c r="N143" s="38">
        <v>7.6943999999999999</v>
      </c>
      <c r="O143" s="37" t="str">
        <f t="shared" si="15"/>
        <v>L</v>
      </c>
      <c r="P143" s="70">
        <v>164.17920000000001</v>
      </c>
      <c r="Q143" s="37" t="str">
        <f t="shared" si="16"/>
        <v>H</v>
      </c>
      <c r="R143" s="38">
        <v>0.314</v>
      </c>
      <c r="S143" s="37" t="str">
        <f t="shared" si="17"/>
        <v>D</v>
      </c>
      <c r="T143" s="38">
        <v>1.056</v>
      </c>
      <c r="U143" s="37" t="str">
        <f t="shared" si="18"/>
        <v>S</v>
      </c>
      <c r="V143" s="38">
        <v>6.51</v>
      </c>
      <c r="W143" s="37" t="str">
        <f t="shared" si="19"/>
        <v>S</v>
      </c>
      <c r="X143" s="38">
        <v>9.1</v>
      </c>
      <c r="Y143" s="37" t="str">
        <f t="shared" si="20"/>
        <v>S</v>
      </c>
    </row>
    <row r="144" spans="1:25" ht="18" customHeight="1">
      <c r="A144" s="36">
        <v>826</v>
      </c>
      <c r="B144" s="40" t="s">
        <v>277</v>
      </c>
      <c r="C144" s="41"/>
      <c r="D144" s="40" t="s">
        <v>255</v>
      </c>
      <c r="E144" s="40" t="s">
        <v>256</v>
      </c>
      <c r="F144" s="40" t="s">
        <v>256</v>
      </c>
      <c r="G144" s="41" t="s">
        <v>257</v>
      </c>
      <c r="H144" s="42">
        <v>334</v>
      </c>
      <c r="I144" s="41" t="s">
        <v>227</v>
      </c>
      <c r="J144" s="43">
        <v>8.3000000000000007</v>
      </c>
      <c r="K144" s="69">
        <v>0.32</v>
      </c>
      <c r="L144" s="38">
        <v>0.94799999999999995</v>
      </c>
      <c r="M144" s="37" t="str">
        <f t="shared" si="14"/>
        <v>H</v>
      </c>
      <c r="N144" s="38">
        <v>9.2332800000000006</v>
      </c>
      <c r="O144" s="37" t="str">
        <f t="shared" si="15"/>
        <v>L</v>
      </c>
      <c r="P144" s="70">
        <v>184.6336</v>
      </c>
      <c r="Q144" s="37" t="str">
        <f t="shared" si="16"/>
        <v>H</v>
      </c>
      <c r="R144" s="38">
        <v>0.26</v>
      </c>
      <c r="S144" s="37" t="str">
        <f t="shared" si="17"/>
        <v>D</v>
      </c>
      <c r="T144" s="38">
        <v>0.96199999999999997</v>
      </c>
      <c r="U144" s="37" t="str">
        <f t="shared" si="18"/>
        <v>S</v>
      </c>
      <c r="V144" s="38">
        <v>2.5099999999999998</v>
      </c>
      <c r="W144" s="37" t="str">
        <f t="shared" si="19"/>
        <v>D</v>
      </c>
      <c r="X144" s="38">
        <v>5.3120000000000003</v>
      </c>
      <c r="Y144" s="37" t="str">
        <f t="shared" si="20"/>
        <v>S</v>
      </c>
    </row>
    <row r="145" spans="1:25" ht="18" customHeight="1">
      <c r="A145" s="36">
        <v>827</v>
      </c>
      <c r="B145" s="40" t="s">
        <v>278</v>
      </c>
      <c r="C145" s="41"/>
      <c r="D145" s="40" t="s">
        <v>255</v>
      </c>
      <c r="E145" s="40" t="s">
        <v>256</v>
      </c>
      <c r="F145" s="40" t="s">
        <v>256</v>
      </c>
      <c r="G145" s="41" t="s">
        <v>257</v>
      </c>
      <c r="H145" s="42">
        <v>223</v>
      </c>
      <c r="I145" s="41" t="s">
        <v>227</v>
      </c>
      <c r="J145" s="43">
        <v>8.3000000000000007</v>
      </c>
      <c r="K145" s="69">
        <v>0.52</v>
      </c>
      <c r="L145" s="38">
        <v>0.94799999999999995</v>
      </c>
      <c r="M145" s="37" t="str">
        <f t="shared" si="14"/>
        <v>H</v>
      </c>
      <c r="N145" s="38">
        <v>7.1814400000000003</v>
      </c>
      <c r="O145" s="37" t="str">
        <f t="shared" si="15"/>
        <v>L</v>
      </c>
      <c r="P145" s="70">
        <v>184.85120000000001</v>
      </c>
      <c r="Q145" s="37" t="str">
        <f t="shared" si="16"/>
        <v>H</v>
      </c>
      <c r="R145" s="38">
        <v>0.224</v>
      </c>
      <c r="S145" s="37" t="str">
        <f t="shared" si="17"/>
        <v>D</v>
      </c>
      <c r="T145" s="38">
        <v>0.92400000000000004</v>
      </c>
      <c r="U145" s="37" t="str">
        <f t="shared" si="18"/>
        <v>S</v>
      </c>
      <c r="V145" s="38">
        <v>3.3820000000000001</v>
      </c>
      <c r="W145" s="37" t="str">
        <f t="shared" si="19"/>
        <v>D</v>
      </c>
      <c r="X145" s="38">
        <v>5.8579999999999997</v>
      </c>
      <c r="Y145" s="37" t="str">
        <f t="shared" si="20"/>
        <v>S</v>
      </c>
    </row>
    <row r="146" spans="1:25" ht="18" customHeight="1">
      <c r="A146" s="36">
        <v>828</v>
      </c>
      <c r="B146" s="40" t="s">
        <v>274</v>
      </c>
      <c r="C146" s="41"/>
      <c r="D146" s="40" t="s">
        <v>255</v>
      </c>
      <c r="E146" s="40" t="s">
        <v>256</v>
      </c>
      <c r="F146" s="40" t="s">
        <v>256</v>
      </c>
      <c r="G146" s="41" t="s">
        <v>257</v>
      </c>
      <c r="H146" s="42" t="s">
        <v>279</v>
      </c>
      <c r="I146" s="41" t="s">
        <v>227</v>
      </c>
      <c r="J146" s="43">
        <v>8.3000000000000007</v>
      </c>
      <c r="K146" s="69">
        <v>0.61</v>
      </c>
      <c r="L146" s="38">
        <v>0.79</v>
      </c>
      <c r="M146" s="37" t="str">
        <f t="shared" si="14"/>
        <v>H</v>
      </c>
      <c r="N146" s="38">
        <v>6.155520000000001</v>
      </c>
      <c r="O146" s="37" t="str">
        <f t="shared" si="15"/>
        <v>L</v>
      </c>
      <c r="P146" s="70">
        <v>213.95520000000002</v>
      </c>
      <c r="Q146" s="37" t="str">
        <f t="shared" si="16"/>
        <v>H</v>
      </c>
      <c r="R146" s="38">
        <v>0.314</v>
      </c>
      <c r="S146" s="37" t="str">
        <f t="shared" si="17"/>
        <v>D</v>
      </c>
      <c r="T146" s="38">
        <v>0.75</v>
      </c>
      <c r="U146" s="37" t="str">
        <f t="shared" si="18"/>
        <v>S</v>
      </c>
      <c r="V146" s="38">
        <v>4.1820000000000004</v>
      </c>
      <c r="W146" s="37" t="str">
        <f t="shared" si="19"/>
        <v>D</v>
      </c>
      <c r="X146" s="38">
        <v>4.3460000000000001</v>
      </c>
      <c r="Y146" s="37" t="str">
        <f t="shared" si="20"/>
        <v>S</v>
      </c>
    </row>
    <row r="147" spans="1:25" ht="18" customHeight="1">
      <c r="A147" s="36">
        <v>829</v>
      </c>
      <c r="B147" s="40" t="s">
        <v>280</v>
      </c>
      <c r="C147" s="41"/>
      <c r="D147" s="40" t="s">
        <v>255</v>
      </c>
      <c r="E147" s="40" t="s">
        <v>256</v>
      </c>
      <c r="F147" s="40" t="s">
        <v>256</v>
      </c>
      <c r="G147" s="41" t="s">
        <v>257</v>
      </c>
      <c r="H147" s="42">
        <v>339</v>
      </c>
      <c r="I147" s="41" t="s">
        <v>227</v>
      </c>
      <c r="J147" s="43">
        <v>8.3000000000000007</v>
      </c>
      <c r="K147" s="69">
        <v>0.51</v>
      </c>
      <c r="L147" s="38">
        <v>0.63200000000000001</v>
      </c>
      <c r="M147" s="37" t="str">
        <f t="shared" si="14"/>
        <v>M</v>
      </c>
      <c r="N147" s="38">
        <v>7.1814400000000003</v>
      </c>
      <c r="O147" s="37" t="str">
        <f t="shared" si="15"/>
        <v>L</v>
      </c>
      <c r="P147" s="70">
        <v>211.50720000000004</v>
      </c>
      <c r="Q147" s="37" t="str">
        <f t="shared" si="16"/>
        <v>H</v>
      </c>
      <c r="R147" s="38">
        <v>0.19800000000000001</v>
      </c>
      <c r="S147" s="37" t="str">
        <f t="shared" si="17"/>
        <v>D</v>
      </c>
      <c r="T147" s="38">
        <v>0.91</v>
      </c>
      <c r="U147" s="37" t="str">
        <f t="shared" si="18"/>
        <v>S</v>
      </c>
      <c r="V147" s="38">
        <v>4.1100000000000003</v>
      </c>
      <c r="W147" s="37" t="str">
        <f t="shared" si="19"/>
        <v>D</v>
      </c>
      <c r="X147" s="38">
        <v>5.8879999999999999</v>
      </c>
      <c r="Y147" s="37" t="str">
        <f t="shared" si="20"/>
        <v>S</v>
      </c>
    </row>
    <row r="148" spans="1:25" ht="18" customHeight="1">
      <c r="A148" s="36">
        <v>830</v>
      </c>
      <c r="B148" s="40" t="s">
        <v>281</v>
      </c>
      <c r="C148" s="41"/>
      <c r="D148" s="40" t="s">
        <v>255</v>
      </c>
      <c r="E148" s="40" t="s">
        <v>256</v>
      </c>
      <c r="F148" s="40" t="s">
        <v>256</v>
      </c>
      <c r="G148" s="41" t="s">
        <v>257</v>
      </c>
      <c r="H148" s="42" t="s">
        <v>282</v>
      </c>
      <c r="I148" s="41" t="s">
        <v>227</v>
      </c>
      <c r="J148" s="43">
        <v>8.3000000000000007</v>
      </c>
      <c r="K148" s="69">
        <v>0.37</v>
      </c>
      <c r="L148" s="38">
        <v>0.79</v>
      </c>
      <c r="M148" s="37" t="str">
        <f t="shared" si="14"/>
        <v>H</v>
      </c>
      <c r="N148" s="38">
        <v>6.155520000000001</v>
      </c>
      <c r="O148" s="37" t="str">
        <f t="shared" si="15"/>
        <v>L</v>
      </c>
      <c r="P148" s="70">
        <v>230.38400000000001</v>
      </c>
      <c r="Q148" s="37" t="str">
        <f t="shared" si="16"/>
        <v>H</v>
      </c>
      <c r="R148" s="38">
        <v>0.34</v>
      </c>
      <c r="S148" s="37" t="str">
        <f t="shared" si="17"/>
        <v>D</v>
      </c>
      <c r="T148" s="38">
        <v>1.0820000000000001</v>
      </c>
      <c r="U148" s="37" t="str">
        <f t="shared" si="18"/>
        <v>S</v>
      </c>
      <c r="V148" s="38">
        <v>2.5099999999999998</v>
      </c>
      <c r="W148" s="37" t="str">
        <f t="shared" si="19"/>
        <v>D</v>
      </c>
      <c r="X148" s="38">
        <v>5.57</v>
      </c>
      <c r="Y148" s="37" t="str">
        <f t="shared" si="20"/>
        <v>S</v>
      </c>
    </row>
    <row r="149" spans="1:25" ht="18" customHeight="1">
      <c r="A149" s="36">
        <v>831</v>
      </c>
      <c r="B149" s="40" t="s">
        <v>283</v>
      </c>
      <c r="C149" s="41"/>
      <c r="D149" s="40" t="s">
        <v>255</v>
      </c>
      <c r="E149" s="40" t="s">
        <v>256</v>
      </c>
      <c r="F149" s="40" t="s">
        <v>256</v>
      </c>
      <c r="G149" s="41" t="s">
        <v>257</v>
      </c>
      <c r="H149" s="42" t="s">
        <v>284</v>
      </c>
      <c r="I149" s="41" t="s">
        <v>227</v>
      </c>
      <c r="J149" s="43">
        <v>8.3000000000000007</v>
      </c>
      <c r="K149" s="69">
        <v>0.2</v>
      </c>
      <c r="L149" s="38">
        <v>0.79</v>
      </c>
      <c r="M149" s="37" t="str">
        <f t="shared" si="14"/>
        <v>H</v>
      </c>
      <c r="N149" s="38">
        <v>8.2073600000000013</v>
      </c>
      <c r="O149" s="37" t="str">
        <f t="shared" si="15"/>
        <v>L</v>
      </c>
      <c r="P149" s="70">
        <v>143.39840000000001</v>
      </c>
      <c r="Q149" s="37" t="str">
        <f t="shared" si="16"/>
        <v>H</v>
      </c>
      <c r="R149" s="38">
        <v>0.26</v>
      </c>
      <c r="S149" s="37" t="str">
        <f t="shared" si="17"/>
        <v>D</v>
      </c>
      <c r="T149" s="38">
        <v>0.93600000000000005</v>
      </c>
      <c r="U149" s="37" t="str">
        <f t="shared" si="18"/>
        <v>S</v>
      </c>
      <c r="V149" s="38">
        <v>2.8719999999999999</v>
      </c>
      <c r="W149" s="37" t="str">
        <f t="shared" si="19"/>
        <v>D</v>
      </c>
      <c r="X149" s="38">
        <v>4.3319999999999999</v>
      </c>
      <c r="Y149" s="37" t="str">
        <f t="shared" si="20"/>
        <v>S</v>
      </c>
    </row>
    <row r="150" spans="1:25" ht="18" customHeight="1">
      <c r="A150" s="36">
        <v>832</v>
      </c>
      <c r="B150" s="40" t="s">
        <v>272</v>
      </c>
      <c r="C150" s="41"/>
      <c r="D150" s="40" t="s">
        <v>255</v>
      </c>
      <c r="E150" s="40" t="s">
        <v>256</v>
      </c>
      <c r="F150" s="40" t="s">
        <v>256</v>
      </c>
      <c r="G150" s="41" t="s">
        <v>257</v>
      </c>
      <c r="H150" s="42">
        <v>339</v>
      </c>
      <c r="I150" s="41" t="s">
        <v>227</v>
      </c>
      <c r="J150" s="43">
        <v>8.5</v>
      </c>
      <c r="K150" s="69">
        <v>0.42</v>
      </c>
      <c r="L150" s="38">
        <v>0.79</v>
      </c>
      <c r="M150" s="37" t="str">
        <f t="shared" si="14"/>
        <v>H</v>
      </c>
      <c r="N150" s="38">
        <v>8.2073600000000013</v>
      </c>
      <c r="O150" s="37" t="str">
        <f t="shared" si="15"/>
        <v>L</v>
      </c>
      <c r="P150" s="70">
        <v>215.20640000000003</v>
      </c>
      <c r="Q150" s="37" t="str">
        <f t="shared" si="16"/>
        <v>H</v>
      </c>
      <c r="R150" s="38">
        <v>0.59799999999999998</v>
      </c>
      <c r="S150" s="37" t="str">
        <f t="shared" si="17"/>
        <v>D</v>
      </c>
      <c r="T150" s="38">
        <v>1.214</v>
      </c>
      <c r="U150" s="37" t="str">
        <f t="shared" si="18"/>
        <v>S</v>
      </c>
      <c r="V150" s="38">
        <v>3.964</v>
      </c>
      <c r="W150" s="37" t="str">
        <f t="shared" si="19"/>
        <v>D</v>
      </c>
      <c r="X150" s="38">
        <v>5.3540000000000001</v>
      </c>
      <c r="Y150" s="37" t="str">
        <f t="shared" si="20"/>
        <v>S</v>
      </c>
    </row>
    <row r="151" spans="1:25" ht="18" customHeight="1">
      <c r="A151" s="36">
        <v>833</v>
      </c>
      <c r="B151" s="40" t="s">
        <v>285</v>
      </c>
      <c r="C151" s="41"/>
      <c r="D151" s="40" t="s">
        <v>255</v>
      </c>
      <c r="E151" s="40" t="s">
        <v>256</v>
      </c>
      <c r="F151" s="40" t="s">
        <v>256</v>
      </c>
      <c r="G151" s="41" t="s">
        <v>257</v>
      </c>
      <c r="H151" s="42">
        <v>231</v>
      </c>
      <c r="I151" s="41" t="s">
        <v>227</v>
      </c>
      <c r="J151" s="43">
        <v>8.3000000000000007</v>
      </c>
      <c r="K151" s="69">
        <v>0.74</v>
      </c>
      <c r="L151" s="38">
        <v>0.79</v>
      </c>
      <c r="M151" s="37" t="str">
        <f t="shared" si="14"/>
        <v>H</v>
      </c>
      <c r="N151" s="38">
        <v>9.2332800000000006</v>
      </c>
      <c r="O151" s="37" t="str">
        <f t="shared" si="15"/>
        <v>L</v>
      </c>
      <c r="P151" s="70">
        <v>236.64000000000001</v>
      </c>
      <c r="Q151" s="37" t="str">
        <f t="shared" si="16"/>
        <v>H</v>
      </c>
      <c r="R151" s="38">
        <v>1.1140000000000001</v>
      </c>
      <c r="S151" s="37" t="str">
        <f t="shared" si="17"/>
        <v>S</v>
      </c>
      <c r="T151" s="38">
        <v>1.1479999999999999</v>
      </c>
      <c r="U151" s="37" t="str">
        <f t="shared" si="18"/>
        <v>S</v>
      </c>
      <c r="V151" s="38">
        <v>3.2360000000000002</v>
      </c>
      <c r="W151" s="37" t="str">
        <f t="shared" si="19"/>
        <v>D</v>
      </c>
      <c r="X151" s="38">
        <v>5.556</v>
      </c>
      <c r="Y151" s="37" t="str">
        <f t="shared" si="20"/>
        <v>S</v>
      </c>
    </row>
    <row r="152" spans="1:25" ht="18" customHeight="1">
      <c r="A152" s="36">
        <v>834</v>
      </c>
      <c r="B152" s="40" t="s">
        <v>286</v>
      </c>
      <c r="C152" s="41"/>
      <c r="D152" s="40" t="s">
        <v>255</v>
      </c>
      <c r="E152" s="40" t="s">
        <v>256</v>
      </c>
      <c r="F152" s="40" t="s">
        <v>256</v>
      </c>
      <c r="G152" s="41" t="s">
        <v>257</v>
      </c>
      <c r="H152" s="42" t="s">
        <v>287</v>
      </c>
      <c r="I152" s="41" t="s">
        <v>227</v>
      </c>
      <c r="J152" s="43">
        <v>8.5</v>
      </c>
      <c r="K152" s="69">
        <v>0.5</v>
      </c>
      <c r="L152" s="38">
        <v>0.316</v>
      </c>
      <c r="M152" s="37" t="str">
        <f t="shared" si="14"/>
        <v>L</v>
      </c>
      <c r="N152" s="38">
        <v>41.036800000000007</v>
      </c>
      <c r="O152" s="37" t="str">
        <f t="shared" si="15"/>
        <v>H</v>
      </c>
      <c r="P152" s="70">
        <v>212.92160000000001</v>
      </c>
      <c r="Q152" s="37" t="str">
        <f t="shared" si="16"/>
        <v>H</v>
      </c>
      <c r="R152" s="38">
        <v>0.92800000000000005</v>
      </c>
      <c r="S152" s="37" t="str">
        <f t="shared" si="17"/>
        <v>S</v>
      </c>
      <c r="T152" s="38">
        <v>1.002</v>
      </c>
      <c r="U152" s="37" t="str">
        <f t="shared" si="18"/>
        <v>S</v>
      </c>
      <c r="V152" s="38">
        <v>4.4720000000000004</v>
      </c>
      <c r="W152" s="37" t="str">
        <f t="shared" si="19"/>
        <v>D</v>
      </c>
      <c r="X152" s="38">
        <v>4.4039999999999999</v>
      </c>
      <c r="Y152" s="37" t="str">
        <f t="shared" si="20"/>
        <v>S</v>
      </c>
    </row>
    <row r="153" spans="1:25" ht="18" customHeight="1">
      <c r="A153" s="36">
        <v>835</v>
      </c>
      <c r="B153" s="40" t="s">
        <v>288</v>
      </c>
      <c r="C153" s="41"/>
      <c r="D153" s="40" t="s">
        <v>255</v>
      </c>
      <c r="E153" s="40" t="s">
        <v>256</v>
      </c>
      <c r="F153" s="40" t="s">
        <v>256</v>
      </c>
      <c r="G153" s="41" t="s">
        <v>257</v>
      </c>
      <c r="H153" s="42" t="s">
        <v>289</v>
      </c>
      <c r="I153" s="41" t="s">
        <v>227</v>
      </c>
      <c r="J153" s="43">
        <v>8.3000000000000007</v>
      </c>
      <c r="K153" s="69">
        <v>0.69</v>
      </c>
      <c r="L153" s="38">
        <v>0.63200000000000001</v>
      </c>
      <c r="M153" s="37" t="str">
        <f t="shared" si="14"/>
        <v>M</v>
      </c>
      <c r="N153" s="38">
        <v>8.2073600000000013</v>
      </c>
      <c r="O153" s="37" t="str">
        <f t="shared" si="15"/>
        <v>L</v>
      </c>
      <c r="P153" s="70">
        <v>212.16000000000003</v>
      </c>
      <c r="Q153" s="37" t="str">
        <f t="shared" si="16"/>
        <v>H</v>
      </c>
      <c r="R153" s="38">
        <v>0.92800000000000005</v>
      </c>
      <c r="S153" s="37" t="str">
        <f t="shared" si="17"/>
        <v>S</v>
      </c>
      <c r="T153" s="38">
        <v>1.0960000000000001</v>
      </c>
      <c r="U153" s="37" t="str">
        <f t="shared" si="18"/>
        <v>S</v>
      </c>
      <c r="V153" s="38">
        <v>0.61799999999999999</v>
      </c>
      <c r="W153" s="37" t="str">
        <f t="shared" si="19"/>
        <v>D</v>
      </c>
      <c r="X153" s="38">
        <v>6.508</v>
      </c>
      <c r="Y153" s="37" t="str">
        <f t="shared" si="20"/>
        <v>S</v>
      </c>
    </row>
    <row r="154" spans="1:25" ht="18" customHeight="1">
      <c r="A154" s="36">
        <v>836</v>
      </c>
      <c r="B154" s="40" t="s">
        <v>290</v>
      </c>
      <c r="C154" s="41"/>
      <c r="D154" s="40" t="s">
        <v>255</v>
      </c>
      <c r="E154" s="40" t="s">
        <v>256</v>
      </c>
      <c r="F154" s="40" t="s">
        <v>256</v>
      </c>
      <c r="G154" s="41" t="s">
        <v>257</v>
      </c>
      <c r="H154" s="42" t="s">
        <v>289</v>
      </c>
      <c r="I154" s="41" t="s">
        <v>227</v>
      </c>
      <c r="J154" s="43">
        <v>8.3000000000000007</v>
      </c>
      <c r="K154" s="69">
        <v>0.48</v>
      </c>
      <c r="L154" s="38">
        <v>0.79</v>
      </c>
      <c r="M154" s="37" t="str">
        <f t="shared" si="14"/>
        <v>H</v>
      </c>
      <c r="N154" s="38">
        <v>6.155520000000001</v>
      </c>
      <c r="O154" s="37" t="str">
        <f t="shared" si="15"/>
        <v>L</v>
      </c>
      <c r="P154" s="70">
        <v>205.08800000000002</v>
      </c>
      <c r="Q154" s="37" t="str">
        <f t="shared" si="16"/>
        <v>H</v>
      </c>
      <c r="R154" s="38">
        <v>0.34</v>
      </c>
      <c r="S154" s="37" t="str">
        <f t="shared" si="17"/>
        <v>D</v>
      </c>
      <c r="T154" s="38">
        <v>0.83</v>
      </c>
      <c r="U154" s="37" t="str">
        <f t="shared" si="18"/>
        <v>S</v>
      </c>
      <c r="V154" s="38">
        <v>3.964</v>
      </c>
      <c r="W154" s="37" t="str">
        <f t="shared" si="19"/>
        <v>D</v>
      </c>
      <c r="X154" s="38">
        <v>4.1719999999999997</v>
      </c>
      <c r="Y154" s="37" t="str">
        <f t="shared" si="20"/>
        <v>S</v>
      </c>
    </row>
    <row r="155" spans="1:25" ht="18" customHeight="1">
      <c r="A155" s="36">
        <v>837</v>
      </c>
      <c r="B155" s="40" t="s">
        <v>291</v>
      </c>
      <c r="C155" s="41"/>
      <c r="D155" s="40" t="s">
        <v>255</v>
      </c>
      <c r="E155" s="40" t="s">
        <v>256</v>
      </c>
      <c r="F155" s="40" t="s">
        <v>256</v>
      </c>
      <c r="G155" s="41" t="s">
        <v>257</v>
      </c>
      <c r="H155" s="42">
        <v>607</v>
      </c>
      <c r="I155" s="41" t="s">
        <v>227</v>
      </c>
      <c r="J155" s="43">
        <v>8.5</v>
      </c>
      <c r="K155" s="69">
        <v>0.51</v>
      </c>
      <c r="L155" s="38">
        <v>0.79</v>
      </c>
      <c r="M155" s="37" t="str">
        <f t="shared" si="14"/>
        <v>H</v>
      </c>
      <c r="N155" s="38">
        <v>6.155520000000001</v>
      </c>
      <c r="O155" s="37" t="str">
        <f t="shared" si="15"/>
        <v>L</v>
      </c>
      <c r="P155" s="70">
        <v>186.91840000000002</v>
      </c>
      <c r="Q155" s="37" t="str">
        <f t="shared" si="16"/>
        <v>H</v>
      </c>
      <c r="R155" s="38">
        <v>0.16200000000000001</v>
      </c>
      <c r="S155" s="37" t="str">
        <f t="shared" si="17"/>
        <v>D</v>
      </c>
      <c r="T155" s="38">
        <v>0.89600000000000002</v>
      </c>
      <c r="U155" s="37" t="str">
        <f t="shared" si="18"/>
        <v>S</v>
      </c>
      <c r="V155" s="38">
        <v>3.6720000000000002</v>
      </c>
      <c r="W155" s="37" t="str">
        <f t="shared" si="19"/>
        <v>D</v>
      </c>
      <c r="X155" s="38">
        <v>4.7919999999999998</v>
      </c>
      <c r="Y155" s="37" t="str">
        <f t="shared" si="20"/>
        <v>S</v>
      </c>
    </row>
    <row r="156" spans="1:25" ht="18" customHeight="1">
      <c r="A156" s="36">
        <v>838</v>
      </c>
      <c r="B156" s="40" t="s">
        <v>292</v>
      </c>
      <c r="C156" s="41"/>
      <c r="D156" s="40" t="s">
        <v>255</v>
      </c>
      <c r="E156" s="40" t="s">
        <v>256</v>
      </c>
      <c r="F156" s="40" t="s">
        <v>256</v>
      </c>
      <c r="G156" s="41" t="s">
        <v>257</v>
      </c>
      <c r="H156" s="42">
        <v>544</v>
      </c>
      <c r="I156" s="41" t="s">
        <v>227</v>
      </c>
      <c r="J156" s="43">
        <v>8.3000000000000007</v>
      </c>
      <c r="K156" s="69">
        <v>0.55000000000000004</v>
      </c>
      <c r="L156" s="38">
        <v>0.71099999999999997</v>
      </c>
      <c r="M156" s="37" t="str">
        <f t="shared" si="14"/>
        <v>M</v>
      </c>
      <c r="N156" s="38">
        <v>5.1296000000000008</v>
      </c>
      <c r="O156" s="37" t="str">
        <f t="shared" si="15"/>
        <v>L</v>
      </c>
      <c r="P156" s="70">
        <v>178.81280000000001</v>
      </c>
      <c r="Q156" s="37" t="str">
        <f t="shared" si="16"/>
        <v>H</v>
      </c>
      <c r="R156" s="38">
        <v>0.35</v>
      </c>
      <c r="S156" s="37" t="str">
        <f t="shared" si="17"/>
        <v>D</v>
      </c>
      <c r="T156" s="38">
        <v>0.79</v>
      </c>
      <c r="U156" s="37" t="str">
        <f t="shared" si="18"/>
        <v>S</v>
      </c>
      <c r="V156" s="38">
        <v>2.5099999999999998</v>
      </c>
      <c r="W156" s="37" t="str">
        <f t="shared" si="19"/>
        <v>D</v>
      </c>
      <c r="X156" s="38">
        <v>3.4820000000000002</v>
      </c>
      <c r="Y156" s="37" t="str">
        <f t="shared" si="20"/>
        <v>S</v>
      </c>
    </row>
    <row r="157" spans="1:25" ht="18" customHeight="1">
      <c r="A157" s="36">
        <v>839</v>
      </c>
      <c r="B157" s="40" t="s">
        <v>293</v>
      </c>
      <c r="C157" s="41"/>
      <c r="D157" s="40" t="s">
        <v>255</v>
      </c>
      <c r="E157" s="40" t="s">
        <v>256</v>
      </c>
      <c r="F157" s="40" t="s">
        <v>256</v>
      </c>
      <c r="G157" s="41" t="s">
        <v>257</v>
      </c>
      <c r="H157" s="42">
        <v>85</v>
      </c>
      <c r="I157" s="41" t="s">
        <v>227</v>
      </c>
      <c r="J157" s="43">
        <v>8.3000000000000007</v>
      </c>
      <c r="K157" s="69">
        <v>0.28000000000000003</v>
      </c>
      <c r="L157" s="38">
        <v>0.55300000000000005</v>
      </c>
      <c r="M157" s="37" t="str">
        <f t="shared" si="14"/>
        <v>M</v>
      </c>
      <c r="N157" s="38">
        <v>25.648000000000003</v>
      </c>
      <c r="O157" s="37" t="str">
        <f t="shared" si="15"/>
        <v>H</v>
      </c>
      <c r="P157" s="70">
        <v>172.33920000000001</v>
      </c>
      <c r="Q157" s="37" t="str">
        <f t="shared" si="16"/>
        <v>H</v>
      </c>
      <c r="R157" s="38">
        <v>8.2000000000000003E-2</v>
      </c>
      <c r="S157" s="37" t="str">
        <f t="shared" si="17"/>
        <v>D</v>
      </c>
      <c r="T157" s="38">
        <v>0.93600000000000005</v>
      </c>
      <c r="U157" s="37" t="str">
        <f t="shared" si="18"/>
        <v>S</v>
      </c>
      <c r="V157" s="38">
        <v>3.89</v>
      </c>
      <c r="W157" s="37" t="str">
        <f t="shared" si="19"/>
        <v>D</v>
      </c>
      <c r="X157" s="38">
        <v>4.75</v>
      </c>
      <c r="Y157" s="37" t="str">
        <f t="shared" si="20"/>
        <v>S</v>
      </c>
    </row>
    <row r="158" spans="1:25" ht="18" customHeight="1">
      <c r="A158" s="36">
        <v>840</v>
      </c>
      <c r="B158" s="40" t="s">
        <v>294</v>
      </c>
      <c r="C158" s="41"/>
      <c r="D158" s="40" t="s">
        <v>255</v>
      </c>
      <c r="E158" s="40" t="s">
        <v>256</v>
      </c>
      <c r="F158" s="40" t="s">
        <v>256</v>
      </c>
      <c r="G158" s="41" t="s">
        <v>257</v>
      </c>
      <c r="H158" s="42">
        <v>137</v>
      </c>
      <c r="I158" s="41" t="s">
        <v>227</v>
      </c>
      <c r="J158" s="43">
        <v>8.6</v>
      </c>
      <c r="K158" s="69">
        <v>0.3</v>
      </c>
      <c r="L158" s="38">
        <v>0.63200000000000001</v>
      </c>
      <c r="M158" s="37" t="str">
        <f t="shared" si="14"/>
        <v>M</v>
      </c>
      <c r="N158" s="38">
        <v>8.2073600000000013</v>
      </c>
      <c r="O158" s="37" t="str">
        <f t="shared" si="15"/>
        <v>L</v>
      </c>
      <c r="P158" s="70">
        <v>161.18720000000002</v>
      </c>
      <c r="Q158" s="37" t="str">
        <f t="shared" si="16"/>
        <v>H</v>
      </c>
      <c r="R158" s="38">
        <v>0.19800000000000001</v>
      </c>
      <c r="S158" s="37" t="str">
        <f t="shared" si="17"/>
        <v>D</v>
      </c>
      <c r="T158" s="38">
        <v>0.71</v>
      </c>
      <c r="U158" s="37" t="str">
        <f t="shared" si="18"/>
        <v>S</v>
      </c>
      <c r="V158" s="38">
        <v>4.9820000000000002</v>
      </c>
      <c r="W158" s="37" t="str">
        <f t="shared" si="19"/>
        <v>S</v>
      </c>
      <c r="X158" s="38">
        <v>2.4300000000000002</v>
      </c>
      <c r="Y158" s="37" t="str">
        <f t="shared" si="20"/>
        <v>S</v>
      </c>
    </row>
    <row r="159" spans="1:25" ht="18" customHeight="1">
      <c r="A159" s="36">
        <v>841</v>
      </c>
      <c r="B159" s="40" t="s">
        <v>295</v>
      </c>
      <c r="C159" s="41"/>
      <c r="D159" s="40" t="s">
        <v>255</v>
      </c>
      <c r="E159" s="40" t="s">
        <v>256</v>
      </c>
      <c r="F159" s="40" t="s">
        <v>256</v>
      </c>
      <c r="G159" s="41" t="s">
        <v>257</v>
      </c>
      <c r="H159" s="42">
        <v>263</v>
      </c>
      <c r="I159" s="41" t="s">
        <v>227</v>
      </c>
      <c r="J159" s="43">
        <v>8.3000000000000007</v>
      </c>
      <c r="K159" s="69">
        <v>0.4</v>
      </c>
      <c r="L159" s="38">
        <v>0.79</v>
      </c>
      <c r="M159" s="37" t="str">
        <f t="shared" si="14"/>
        <v>H</v>
      </c>
      <c r="N159" s="38">
        <v>28.212800000000001</v>
      </c>
      <c r="O159" s="37" t="str">
        <f t="shared" si="15"/>
        <v>H</v>
      </c>
      <c r="P159" s="70">
        <v>188.71360000000001</v>
      </c>
      <c r="Q159" s="37" t="str">
        <f t="shared" si="16"/>
        <v>H</v>
      </c>
      <c r="R159" s="38">
        <v>0.24199999999999999</v>
      </c>
      <c r="S159" s="37" t="str">
        <f t="shared" si="17"/>
        <v>D</v>
      </c>
      <c r="T159" s="38">
        <v>0.93600000000000005</v>
      </c>
      <c r="U159" s="37" t="str">
        <f t="shared" si="18"/>
        <v>S</v>
      </c>
      <c r="V159" s="38">
        <v>3.09</v>
      </c>
      <c r="W159" s="37" t="str">
        <f t="shared" si="19"/>
        <v>D</v>
      </c>
      <c r="X159" s="38">
        <v>5.5279999999999996</v>
      </c>
      <c r="Y159" s="37" t="str">
        <f t="shared" si="20"/>
        <v>S</v>
      </c>
    </row>
    <row r="160" spans="1:25" ht="18" customHeight="1">
      <c r="A160" s="36">
        <v>842</v>
      </c>
      <c r="B160" s="40" t="s">
        <v>296</v>
      </c>
      <c r="C160" s="41"/>
      <c r="D160" s="40" t="s">
        <v>255</v>
      </c>
      <c r="E160" s="40" t="s">
        <v>256</v>
      </c>
      <c r="F160" s="40" t="s">
        <v>256</v>
      </c>
      <c r="G160" s="41" t="s">
        <v>257</v>
      </c>
      <c r="H160" s="42" t="s">
        <v>297</v>
      </c>
      <c r="I160" s="41" t="s">
        <v>227</v>
      </c>
      <c r="J160" s="43">
        <v>8.3000000000000007</v>
      </c>
      <c r="K160" s="69">
        <v>0.38</v>
      </c>
      <c r="L160" s="38">
        <v>0.63200000000000001</v>
      </c>
      <c r="M160" s="37" t="str">
        <f t="shared" si="14"/>
        <v>M</v>
      </c>
      <c r="N160" s="38">
        <v>5.1296000000000008</v>
      </c>
      <c r="O160" s="37" t="str">
        <f t="shared" si="15"/>
        <v>L</v>
      </c>
      <c r="P160" s="70">
        <v>208.1344</v>
      </c>
      <c r="Q160" s="37" t="str">
        <f t="shared" si="16"/>
        <v>H</v>
      </c>
      <c r="R160" s="38">
        <v>0.126</v>
      </c>
      <c r="S160" s="37" t="str">
        <f t="shared" si="17"/>
        <v>D</v>
      </c>
      <c r="T160" s="38">
        <v>0.75</v>
      </c>
      <c r="U160" s="37" t="str">
        <f t="shared" si="18"/>
        <v>S</v>
      </c>
      <c r="V160" s="38">
        <v>3.964</v>
      </c>
      <c r="W160" s="37" t="str">
        <f t="shared" si="19"/>
        <v>D</v>
      </c>
      <c r="X160" s="38">
        <v>3.6539999999999999</v>
      </c>
      <c r="Y160" s="37" t="str">
        <f t="shared" si="20"/>
        <v>S</v>
      </c>
    </row>
    <row r="161" spans="1:25" ht="18" customHeight="1">
      <c r="A161" s="36">
        <v>843</v>
      </c>
      <c r="B161" s="40" t="s">
        <v>298</v>
      </c>
      <c r="C161" s="41"/>
      <c r="D161" s="40" t="s">
        <v>255</v>
      </c>
      <c r="E161" s="40" t="s">
        <v>256</v>
      </c>
      <c r="F161" s="40" t="s">
        <v>256</v>
      </c>
      <c r="G161" s="41" t="s">
        <v>257</v>
      </c>
      <c r="H161" s="42">
        <v>667</v>
      </c>
      <c r="I161" s="41" t="s">
        <v>227</v>
      </c>
      <c r="J161" s="43">
        <v>8.3000000000000007</v>
      </c>
      <c r="K161" s="69">
        <v>0.55000000000000004</v>
      </c>
      <c r="L161" s="38">
        <v>0.47399999999999998</v>
      </c>
      <c r="M161" s="37" t="str">
        <f t="shared" si="14"/>
        <v>L</v>
      </c>
      <c r="N161" s="38">
        <v>5.6425600000000005</v>
      </c>
      <c r="O161" s="37" t="str">
        <f t="shared" si="15"/>
        <v>L</v>
      </c>
      <c r="P161" s="70">
        <v>197.36320000000001</v>
      </c>
      <c r="Q161" s="37" t="str">
        <f t="shared" si="16"/>
        <v>H</v>
      </c>
      <c r="R161" s="38">
        <v>0.252</v>
      </c>
      <c r="S161" s="37" t="str">
        <f t="shared" si="17"/>
        <v>D</v>
      </c>
      <c r="T161" s="38">
        <v>0.76400000000000001</v>
      </c>
      <c r="U161" s="37" t="str">
        <f t="shared" si="18"/>
        <v>S</v>
      </c>
      <c r="V161" s="38">
        <v>1.9279999999999999</v>
      </c>
      <c r="W161" s="37" t="str">
        <f t="shared" si="19"/>
        <v>D</v>
      </c>
      <c r="X161" s="38">
        <v>3.9140000000000001</v>
      </c>
      <c r="Y161" s="37" t="str">
        <f t="shared" si="20"/>
        <v>S</v>
      </c>
    </row>
    <row r="162" spans="1:25" ht="18" customHeight="1">
      <c r="A162" s="36">
        <v>844</v>
      </c>
      <c r="B162" s="40" t="s">
        <v>299</v>
      </c>
      <c r="C162" s="41"/>
      <c r="D162" s="40" t="s">
        <v>255</v>
      </c>
      <c r="E162" s="40" t="s">
        <v>256</v>
      </c>
      <c r="F162" s="40" t="s">
        <v>256</v>
      </c>
      <c r="G162" s="41" t="s">
        <v>257</v>
      </c>
      <c r="H162" s="42">
        <v>489</v>
      </c>
      <c r="I162" s="41" t="s">
        <v>227</v>
      </c>
      <c r="J162" s="43">
        <v>8.3000000000000007</v>
      </c>
      <c r="K162" s="69">
        <v>0.44</v>
      </c>
      <c r="L162" s="38">
        <v>0.94799999999999995</v>
      </c>
      <c r="M162" s="37" t="str">
        <f t="shared" si="14"/>
        <v>H</v>
      </c>
      <c r="N162" s="38">
        <v>6.155520000000001</v>
      </c>
      <c r="O162" s="37" t="str">
        <f t="shared" si="15"/>
        <v>L</v>
      </c>
      <c r="P162" s="70">
        <v>179.41120000000001</v>
      </c>
      <c r="Q162" s="37" t="str">
        <f t="shared" si="16"/>
        <v>H</v>
      </c>
      <c r="R162" s="38">
        <v>0.26</v>
      </c>
      <c r="S162" s="37" t="str">
        <f t="shared" si="17"/>
        <v>D</v>
      </c>
      <c r="T162" s="38">
        <v>0.95</v>
      </c>
      <c r="U162" s="37" t="str">
        <f t="shared" si="18"/>
        <v>S</v>
      </c>
      <c r="V162" s="38">
        <v>2.8719999999999999</v>
      </c>
      <c r="W162" s="37" t="str">
        <f t="shared" si="19"/>
        <v>D</v>
      </c>
      <c r="X162" s="38">
        <v>5.3540000000000001</v>
      </c>
      <c r="Y162" s="37" t="str">
        <f t="shared" si="20"/>
        <v>S</v>
      </c>
    </row>
    <row r="163" spans="1:25" ht="18" customHeight="1">
      <c r="A163" s="36">
        <v>845</v>
      </c>
      <c r="B163" s="40" t="s">
        <v>300</v>
      </c>
      <c r="C163" s="41"/>
      <c r="D163" s="40" t="s">
        <v>255</v>
      </c>
      <c r="E163" s="40" t="s">
        <v>256</v>
      </c>
      <c r="F163" s="40" t="s">
        <v>256</v>
      </c>
      <c r="G163" s="41" t="s">
        <v>257</v>
      </c>
      <c r="H163" s="42">
        <v>331</v>
      </c>
      <c r="I163" s="41" t="s">
        <v>227</v>
      </c>
      <c r="J163" s="43">
        <v>8.4</v>
      </c>
      <c r="K163" s="69">
        <v>0.44</v>
      </c>
      <c r="L163" s="38">
        <v>0.316</v>
      </c>
      <c r="M163" s="37" t="str">
        <f t="shared" si="14"/>
        <v>L</v>
      </c>
      <c r="N163" s="38">
        <v>7.1814400000000003</v>
      </c>
      <c r="O163" s="37" t="str">
        <f t="shared" si="15"/>
        <v>L</v>
      </c>
      <c r="P163" s="70">
        <v>182.512</v>
      </c>
      <c r="Q163" s="37" t="str">
        <f t="shared" si="16"/>
        <v>H</v>
      </c>
      <c r="R163" s="38">
        <v>0.23400000000000001</v>
      </c>
      <c r="S163" s="37" t="str">
        <f t="shared" si="17"/>
        <v>D</v>
      </c>
      <c r="T163" s="38">
        <v>0.89600000000000002</v>
      </c>
      <c r="U163" s="37" t="str">
        <f t="shared" si="18"/>
        <v>S</v>
      </c>
      <c r="V163" s="38">
        <v>3.1640000000000001</v>
      </c>
      <c r="W163" s="37" t="str">
        <f t="shared" si="19"/>
        <v>D</v>
      </c>
      <c r="X163" s="38">
        <v>5.08</v>
      </c>
      <c r="Y163" s="37" t="str">
        <f t="shared" si="20"/>
        <v>S</v>
      </c>
    </row>
    <row r="164" spans="1:25" ht="18" customHeight="1">
      <c r="A164" s="36">
        <v>846</v>
      </c>
      <c r="B164" s="40" t="s">
        <v>301</v>
      </c>
      <c r="C164" s="41"/>
      <c r="D164" s="40" t="s">
        <v>255</v>
      </c>
      <c r="E164" s="40" t="s">
        <v>256</v>
      </c>
      <c r="F164" s="40" t="s">
        <v>256</v>
      </c>
      <c r="G164" s="41" t="s">
        <v>257</v>
      </c>
      <c r="H164" s="42" t="s">
        <v>302</v>
      </c>
      <c r="I164" s="41" t="s">
        <v>227</v>
      </c>
      <c r="J164" s="43">
        <v>8.5</v>
      </c>
      <c r="K164" s="69">
        <v>0.37</v>
      </c>
      <c r="L164" s="38">
        <v>0.86899999999999999</v>
      </c>
      <c r="M164" s="37" t="str">
        <f t="shared" si="14"/>
        <v>H</v>
      </c>
      <c r="N164" s="38">
        <v>6.155520000000001</v>
      </c>
      <c r="O164" s="37" t="str">
        <f t="shared" si="15"/>
        <v>L</v>
      </c>
      <c r="P164" s="70">
        <v>172.66560000000001</v>
      </c>
      <c r="Q164" s="37" t="str">
        <f t="shared" si="16"/>
        <v>H</v>
      </c>
      <c r="R164" s="38">
        <v>0.19800000000000001</v>
      </c>
      <c r="S164" s="37" t="str">
        <f t="shared" si="17"/>
        <v>D</v>
      </c>
      <c r="T164" s="38">
        <v>0.64400000000000002</v>
      </c>
      <c r="U164" s="37" t="str">
        <f t="shared" si="18"/>
        <v>S</v>
      </c>
      <c r="V164" s="38">
        <v>3.4540000000000002</v>
      </c>
      <c r="W164" s="37" t="str">
        <f t="shared" si="19"/>
        <v>D</v>
      </c>
      <c r="X164" s="38">
        <v>3.4820000000000002</v>
      </c>
      <c r="Y164" s="37" t="str">
        <f t="shared" si="20"/>
        <v>S</v>
      </c>
    </row>
    <row r="165" spans="1:25" ht="18" customHeight="1">
      <c r="A165" s="36">
        <v>847</v>
      </c>
      <c r="B165" s="40" t="s">
        <v>303</v>
      </c>
      <c r="C165" s="41"/>
      <c r="D165" s="40" t="s">
        <v>255</v>
      </c>
      <c r="E165" s="40" t="s">
        <v>256</v>
      </c>
      <c r="F165" s="40" t="s">
        <v>256</v>
      </c>
      <c r="G165" s="41" t="s">
        <v>257</v>
      </c>
      <c r="H165" s="42" t="s">
        <v>304</v>
      </c>
      <c r="I165" s="41" t="s">
        <v>227</v>
      </c>
      <c r="J165" s="43">
        <v>7.9</v>
      </c>
      <c r="K165" s="69">
        <v>1.4</v>
      </c>
      <c r="L165" s="38">
        <v>0.86899999999999999</v>
      </c>
      <c r="M165" s="37" t="str">
        <f t="shared" si="14"/>
        <v>H</v>
      </c>
      <c r="N165" s="38">
        <v>7.1814400000000003</v>
      </c>
      <c r="O165" s="37" t="str">
        <f t="shared" si="15"/>
        <v>L</v>
      </c>
      <c r="P165" s="70">
        <v>316.00960000000003</v>
      </c>
      <c r="Q165" s="37" t="str">
        <f t="shared" si="16"/>
        <v>H</v>
      </c>
      <c r="R165" s="38">
        <v>0.54400000000000004</v>
      </c>
      <c r="S165" s="37" t="str">
        <f t="shared" si="17"/>
        <v>D</v>
      </c>
      <c r="T165" s="38">
        <v>1.1220000000000001</v>
      </c>
      <c r="U165" s="37" t="str">
        <f t="shared" si="18"/>
        <v>S</v>
      </c>
      <c r="V165" s="38">
        <v>3.8180000000000001</v>
      </c>
      <c r="W165" s="37" t="str">
        <f t="shared" si="19"/>
        <v>D</v>
      </c>
      <c r="X165" s="38">
        <v>10.27</v>
      </c>
      <c r="Y165" s="37" t="str">
        <f t="shared" si="20"/>
        <v>S</v>
      </c>
    </row>
    <row r="166" spans="1:25" ht="18" customHeight="1">
      <c r="A166" s="36">
        <v>848</v>
      </c>
      <c r="B166" s="40" t="s">
        <v>305</v>
      </c>
      <c r="C166" s="41"/>
      <c r="D166" s="40" t="s">
        <v>255</v>
      </c>
      <c r="E166" s="40" t="s">
        <v>256</v>
      </c>
      <c r="F166" s="40" t="s">
        <v>256</v>
      </c>
      <c r="G166" s="41" t="s">
        <v>257</v>
      </c>
      <c r="H166" s="42">
        <v>506</v>
      </c>
      <c r="I166" s="41" t="s">
        <v>227</v>
      </c>
      <c r="J166" s="43">
        <v>8.5</v>
      </c>
      <c r="K166" s="69">
        <v>0.44</v>
      </c>
      <c r="L166" s="38">
        <v>0.63200000000000001</v>
      </c>
      <c r="M166" s="37" t="str">
        <f t="shared" si="14"/>
        <v>M</v>
      </c>
      <c r="N166" s="38">
        <v>5.1296000000000008</v>
      </c>
      <c r="O166" s="37" t="str">
        <f t="shared" si="15"/>
        <v>L</v>
      </c>
      <c r="P166" s="70">
        <v>186.10240000000002</v>
      </c>
      <c r="Q166" s="37" t="str">
        <f t="shared" si="16"/>
        <v>H</v>
      </c>
      <c r="R166" s="38">
        <v>0.216</v>
      </c>
      <c r="S166" s="37" t="str">
        <f t="shared" si="17"/>
        <v>D</v>
      </c>
      <c r="T166" s="38">
        <v>0.61799999999999999</v>
      </c>
      <c r="U166" s="37" t="str">
        <f t="shared" si="18"/>
        <v>S</v>
      </c>
      <c r="V166" s="38">
        <v>6.29</v>
      </c>
      <c r="W166" s="37" t="str">
        <f t="shared" si="19"/>
        <v>S</v>
      </c>
      <c r="X166" s="38">
        <v>3.2080000000000002</v>
      </c>
      <c r="Y166" s="37" t="str">
        <f t="shared" si="20"/>
        <v>S</v>
      </c>
    </row>
    <row r="167" spans="1:25" ht="18" customHeight="1">
      <c r="A167" s="36">
        <v>849</v>
      </c>
      <c r="B167" s="40" t="s">
        <v>306</v>
      </c>
      <c r="C167" s="41"/>
      <c r="D167" s="40" t="s">
        <v>255</v>
      </c>
      <c r="E167" s="40" t="s">
        <v>256</v>
      </c>
      <c r="F167" s="40" t="s">
        <v>256</v>
      </c>
      <c r="G167" s="41" t="s">
        <v>257</v>
      </c>
      <c r="H167" s="42" t="s">
        <v>307</v>
      </c>
      <c r="I167" s="41" t="s">
        <v>227</v>
      </c>
      <c r="J167" s="43">
        <v>8.4</v>
      </c>
      <c r="K167" s="69">
        <v>0.47</v>
      </c>
      <c r="L167" s="38">
        <v>0.63200000000000001</v>
      </c>
      <c r="M167" s="37" t="str">
        <f t="shared" si="14"/>
        <v>M</v>
      </c>
      <c r="N167" s="38">
        <v>6.155520000000001</v>
      </c>
      <c r="O167" s="37" t="str">
        <f t="shared" si="15"/>
        <v>L</v>
      </c>
      <c r="P167" s="70">
        <v>175.60320000000002</v>
      </c>
      <c r="Q167" s="37" t="str">
        <f t="shared" si="16"/>
        <v>H</v>
      </c>
      <c r="R167" s="38">
        <v>0.252</v>
      </c>
      <c r="S167" s="37" t="str">
        <f t="shared" si="17"/>
        <v>D</v>
      </c>
      <c r="T167" s="38">
        <v>0.85599999999999998</v>
      </c>
      <c r="U167" s="37" t="str">
        <f t="shared" si="18"/>
        <v>S</v>
      </c>
      <c r="V167" s="38">
        <v>2.218</v>
      </c>
      <c r="W167" s="37" t="str">
        <f t="shared" si="19"/>
        <v>D</v>
      </c>
      <c r="X167" s="38">
        <v>6.234</v>
      </c>
      <c r="Y167" s="37" t="str">
        <f t="shared" si="20"/>
        <v>S</v>
      </c>
    </row>
    <row r="168" spans="1:25" ht="18" customHeight="1">
      <c r="A168" s="36">
        <v>850</v>
      </c>
      <c r="B168" s="40" t="s">
        <v>308</v>
      </c>
      <c r="C168" s="41"/>
      <c r="D168" s="40" t="s">
        <v>255</v>
      </c>
      <c r="E168" s="40" t="s">
        <v>256</v>
      </c>
      <c r="F168" s="40" t="s">
        <v>256</v>
      </c>
      <c r="G168" s="41" t="s">
        <v>257</v>
      </c>
      <c r="H168" s="42" t="s">
        <v>309</v>
      </c>
      <c r="I168" s="41" t="s">
        <v>227</v>
      </c>
      <c r="J168" s="43">
        <v>8.3000000000000007</v>
      </c>
      <c r="K168" s="69">
        <v>0.52</v>
      </c>
      <c r="L168" s="38">
        <v>0.316</v>
      </c>
      <c r="M168" s="37" t="str">
        <f t="shared" si="14"/>
        <v>L</v>
      </c>
      <c r="N168" s="38">
        <v>8.2073600000000013</v>
      </c>
      <c r="O168" s="37" t="str">
        <f t="shared" si="15"/>
        <v>L</v>
      </c>
      <c r="P168" s="70">
        <v>73.712000000000003</v>
      </c>
      <c r="Q168" s="37" t="str">
        <f t="shared" si="16"/>
        <v>M</v>
      </c>
      <c r="R168" s="38">
        <v>0.188</v>
      </c>
      <c r="S168" s="37" t="str">
        <f t="shared" si="17"/>
        <v>D</v>
      </c>
      <c r="T168" s="38">
        <v>0.77800000000000002</v>
      </c>
      <c r="U168" s="37" t="str">
        <f t="shared" si="18"/>
        <v>S</v>
      </c>
      <c r="V168" s="38">
        <v>3.528</v>
      </c>
      <c r="W168" s="37" t="str">
        <f t="shared" si="19"/>
        <v>D</v>
      </c>
      <c r="X168" s="38">
        <v>2.17</v>
      </c>
      <c r="Y168" s="37" t="str">
        <f t="shared" si="20"/>
        <v>S</v>
      </c>
    </row>
    <row r="169" spans="1:25" ht="18" customHeight="1">
      <c r="A169" s="36">
        <v>851</v>
      </c>
      <c r="B169" s="40" t="s">
        <v>310</v>
      </c>
      <c r="C169" s="41"/>
      <c r="D169" s="40" t="s">
        <v>255</v>
      </c>
      <c r="E169" s="40" t="s">
        <v>256</v>
      </c>
      <c r="F169" s="40" t="s">
        <v>256</v>
      </c>
      <c r="G169" s="41" t="s">
        <v>257</v>
      </c>
      <c r="H169" s="42" t="s">
        <v>311</v>
      </c>
      <c r="I169" s="41" t="s">
        <v>227</v>
      </c>
      <c r="J169" s="43">
        <v>8.3000000000000007</v>
      </c>
      <c r="K169" s="69">
        <v>0.3</v>
      </c>
      <c r="L169" s="38">
        <v>0.63200000000000001</v>
      </c>
      <c r="M169" s="37" t="str">
        <f t="shared" si="14"/>
        <v>M</v>
      </c>
      <c r="N169" s="38">
        <v>27.699840000000002</v>
      </c>
      <c r="O169" s="37" t="str">
        <f t="shared" si="15"/>
        <v>H</v>
      </c>
      <c r="P169" s="70">
        <v>149.1104</v>
      </c>
      <c r="Q169" s="37" t="str">
        <f t="shared" si="16"/>
        <v>H</v>
      </c>
      <c r="R169" s="38">
        <v>0.71399999999999997</v>
      </c>
      <c r="S169" s="37" t="str">
        <f t="shared" si="17"/>
        <v>S</v>
      </c>
      <c r="T169" s="38">
        <v>0.91</v>
      </c>
      <c r="U169" s="37" t="str">
        <f t="shared" si="18"/>
        <v>S</v>
      </c>
      <c r="V169" s="38">
        <v>2.5819999999999999</v>
      </c>
      <c r="W169" s="37" t="str">
        <f t="shared" si="19"/>
        <v>D</v>
      </c>
      <c r="X169" s="38">
        <v>4.6059999999999999</v>
      </c>
      <c r="Y169" s="37" t="str">
        <f t="shared" si="20"/>
        <v>S</v>
      </c>
    </row>
    <row r="170" spans="1:25" ht="18" customHeight="1">
      <c r="A170" s="36">
        <v>852</v>
      </c>
      <c r="B170" s="40" t="s">
        <v>312</v>
      </c>
      <c r="C170" s="41"/>
      <c r="D170" s="40" t="s">
        <v>255</v>
      </c>
      <c r="E170" s="40" t="s">
        <v>256</v>
      </c>
      <c r="F170" s="40" t="s">
        <v>256</v>
      </c>
      <c r="G170" s="41" t="s">
        <v>257</v>
      </c>
      <c r="H170" s="42">
        <v>333</v>
      </c>
      <c r="I170" s="41" t="s">
        <v>227</v>
      </c>
      <c r="J170" s="43">
        <v>8.5</v>
      </c>
      <c r="K170" s="69">
        <v>0.31</v>
      </c>
      <c r="L170" s="38">
        <v>0.94799999999999995</v>
      </c>
      <c r="M170" s="37" t="str">
        <f t="shared" si="14"/>
        <v>H</v>
      </c>
      <c r="N170" s="38">
        <v>10.259200000000002</v>
      </c>
      <c r="O170" s="37" t="str">
        <f t="shared" si="15"/>
        <v>M</v>
      </c>
      <c r="P170" s="70">
        <v>174.51519999999999</v>
      </c>
      <c r="Q170" s="37" t="str">
        <f t="shared" si="16"/>
        <v>H</v>
      </c>
      <c r="R170" s="38">
        <v>0.51800000000000002</v>
      </c>
      <c r="S170" s="37" t="str">
        <f t="shared" si="17"/>
        <v>D</v>
      </c>
      <c r="T170" s="38">
        <v>0.79</v>
      </c>
      <c r="U170" s="37" t="str">
        <f t="shared" si="18"/>
        <v>S</v>
      </c>
      <c r="V170" s="38">
        <v>0.98199999999999998</v>
      </c>
      <c r="W170" s="37" t="str">
        <f t="shared" si="19"/>
        <v>D</v>
      </c>
      <c r="X170" s="38">
        <v>4.1879999999999997</v>
      </c>
      <c r="Y170" s="37" t="str">
        <f t="shared" si="20"/>
        <v>S</v>
      </c>
    </row>
    <row r="171" spans="1:25" ht="18" customHeight="1">
      <c r="A171" s="36">
        <v>853</v>
      </c>
      <c r="B171" s="40" t="s">
        <v>313</v>
      </c>
      <c r="C171" s="41"/>
      <c r="D171" s="40" t="s">
        <v>255</v>
      </c>
      <c r="E171" s="40" t="s">
        <v>256</v>
      </c>
      <c r="F171" s="40" t="s">
        <v>256</v>
      </c>
      <c r="G171" s="41" t="s">
        <v>257</v>
      </c>
      <c r="H171" s="42">
        <v>36</v>
      </c>
      <c r="I171" s="41" t="s">
        <v>227</v>
      </c>
      <c r="J171" s="43">
        <v>8.3000000000000007</v>
      </c>
      <c r="K171" s="69">
        <v>0.8</v>
      </c>
      <c r="L171" s="38">
        <v>0.47399999999999998</v>
      </c>
      <c r="M171" s="37" t="str">
        <f t="shared" si="14"/>
        <v>L</v>
      </c>
      <c r="N171" s="38">
        <v>10.259200000000002</v>
      </c>
      <c r="O171" s="37" t="str">
        <f t="shared" si="15"/>
        <v>M</v>
      </c>
      <c r="P171" s="70">
        <v>187.952</v>
      </c>
      <c r="Q171" s="37" t="str">
        <f t="shared" si="16"/>
        <v>H</v>
      </c>
      <c r="R171" s="38">
        <v>0.74</v>
      </c>
      <c r="S171" s="37" t="str">
        <f t="shared" si="17"/>
        <v>S</v>
      </c>
      <c r="T171" s="38">
        <v>0.85599999999999998</v>
      </c>
      <c r="U171" s="37" t="str">
        <f t="shared" si="18"/>
        <v>S</v>
      </c>
      <c r="V171" s="38">
        <v>2.3639999999999999</v>
      </c>
      <c r="W171" s="37" t="str">
        <f t="shared" si="19"/>
        <v>D</v>
      </c>
      <c r="X171" s="38">
        <v>4.8940000000000001</v>
      </c>
      <c r="Y171" s="37" t="str">
        <f t="shared" si="20"/>
        <v>S</v>
      </c>
    </row>
    <row r="172" spans="1:25" ht="18" customHeight="1">
      <c r="A172" s="36">
        <v>854</v>
      </c>
      <c r="B172" s="40" t="s">
        <v>314</v>
      </c>
      <c r="C172" s="41"/>
      <c r="D172" s="40" t="s">
        <v>255</v>
      </c>
      <c r="E172" s="40" t="s">
        <v>256</v>
      </c>
      <c r="F172" s="40" t="s">
        <v>256</v>
      </c>
      <c r="G172" s="41" t="s">
        <v>257</v>
      </c>
      <c r="H172" s="42">
        <v>229</v>
      </c>
      <c r="I172" s="41" t="s">
        <v>227</v>
      </c>
      <c r="J172" s="43">
        <v>8.1999999999999993</v>
      </c>
      <c r="K172" s="69">
        <v>0.32</v>
      </c>
      <c r="L172" s="38">
        <v>0.63200000000000001</v>
      </c>
      <c r="M172" s="37" t="str">
        <f t="shared" si="14"/>
        <v>M</v>
      </c>
      <c r="N172" s="38">
        <v>15.3888</v>
      </c>
      <c r="O172" s="37" t="str">
        <f t="shared" si="15"/>
        <v>M</v>
      </c>
      <c r="P172" s="70">
        <v>139.64480000000003</v>
      </c>
      <c r="Q172" s="37" t="str">
        <f t="shared" si="16"/>
        <v>H</v>
      </c>
      <c r="R172" s="38">
        <v>0.44800000000000001</v>
      </c>
      <c r="S172" s="37" t="str">
        <f t="shared" si="17"/>
        <v>D</v>
      </c>
      <c r="T172" s="38">
        <v>0.80400000000000005</v>
      </c>
      <c r="U172" s="37" t="str">
        <f t="shared" si="18"/>
        <v>S</v>
      </c>
      <c r="V172" s="38">
        <v>3.3820000000000001</v>
      </c>
      <c r="W172" s="37" t="str">
        <f t="shared" si="19"/>
        <v>D</v>
      </c>
      <c r="X172" s="38">
        <v>4.9939999999999998</v>
      </c>
      <c r="Y172" s="37" t="str">
        <f t="shared" si="20"/>
        <v>S</v>
      </c>
    </row>
    <row r="173" spans="1:25" ht="18" customHeight="1">
      <c r="A173" s="36">
        <v>855</v>
      </c>
      <c r="B173" s="40" t="s">
        <v>315</v>
      </c>
      <c r="C173" s="41"/>
      <c r="D173" s="40" t="s">
        <v>255</v>
      </c>
      <c r="E173" s="40" t="s">
        <v>256</v>
      </c>
      <c r="F173" s="40" t="s">
        <v>256</v>
      </c>
      <c r="G173" s="41" t="s">
        <v>257</v>
      </c>
      <c r="H173" s="42">
        <v>801</v>
      </c>
      <c r="I173" s="41" t="s">
        <v>227</v>
      </c>
      <c r="J173" s="43">
        <v>8.3000000000000007</v>
      </c>
      <c r="K173" s="69">
        <v>0.34</v>
      </c>
      <c r="L173" s="38">
        <v>0.39500000000000002</v>
      </c>
      <c r="M173" s="37" t="str">
        <f t="shared" si="14"/>
        <v>L</v>
      </c>
      <c r="N173" s="38">
        <v>7.1814400000000003</v>
      </c>
      <c r="O173" s="37" t="str">
        <f t="shared" si="15"/>
        <v>L</v>
      </c>
      <c r="P173" s="70">
        <v>152.1568</v>
      </c>
      <c r="Q173" s="37" t="str">
        <f t="shared" si="16"/>
        <v>H</v>
      </c>
      <c r="R173" s="38">
        <v>0.188</v>
      </c>
      <c r="S173" s="37" t="str">
        <f t="shared" si="17"/>
        <v>D</v>
      </c>
      <c r="T173" s="38">
        <v>0.77800000000000002</v>
      </c>
      <c r="U173" s="37" t="str">
        <f t="shared" si="18"/>
        <v>S</v>
      </c>
      <c r="V173" s="38">
        <v>3.1640000000000001</v>
      </c>
      <c r="W173" s="37" t="str">
        <f t="shared" si="19"/>
        <v>D</v>
      </c>
      <c r="X173" s="38">
        <v>3.7559999999999998</v>
      </c>
      <c r="Y173" s="37" t="str">
        <f t="shared" si="20"/>
        <v>S</v>
      </c>
    </row>
    <row r="174" spans="1:25" ht="18" customHeight="1">
      <c r="A174" s="36">
        <v>856</v>
      </c>
      <c r="B174" s="40" t="s">
        <v>316</v>
      </c>
      <c r="C174" s="41"/>
      <c r="D174" s="40" t="s">
        <v>255</v>
      </c>
      <c r="E174" s="40" t="s">
        <v>256</v>
      </c>
      <c r="F174" s="40" t="s">
        <v>256</v>
      </c>
      <c r="G174" s="41" t="s">
        <v>257</v>
      </c>
      <c r="H174" s="42">
        <v>332</v>
      </c>
      <c r="I174" s="41" t="s">
        <v>227</v>
      </c>
      <c r="J174" s="43">
        <v>8.3000000000000007</v>
      </c>
      <c r="K174" s="69">
        <v>0.38</v>
      </c>
      <c r="L174" s="38">
        <v>0.55300000000000005</v>
      </c>
      <c r="M174" s="37" t="str">
        <f t="shared" si="14"/>
        <v>M</v>
      </c>
      <c r="N174" s="38">
        <v>8.2073600000000013</v>
      </c>
      <c r="O174" s="37" t="str">
        <f t="shared" si="15"/>
        <v>L</v>
      </c>
      <c r="P174" s="70">
        <v>163.6352</v>
      </c>
      <c r="Q174" s="37" t="str">
        <f t="shared" si="16"/>
        <v>H</v>
      </c>
      <c r="R174" s="38">
        <v>0.29599999999999999</v>
      </c>
      <c r="S174" s="37" t="str">
        <f t="shared" si="17"/>
        <v>D</v>
      </c>
      <c r="T174" s="38">
        <v>0.64400000000000002</v>
      </c>
      <c r="U174" s="37" t="str">
        <f t="shared" si="18"/>
        <v>S</v>
      </c>
      <c r="V174" s="38">
        <v>6.8</v>
      </c>
      <c r="W174" s="37" t="str">
        <f t="shared" si="19"/>
        <v>S</v>
      </c>
      <c r="X174" s="38">
        <v>3.0920000000000001</v>
      </c>
      <c r="Y174" s="37" t="str">
        <f t="shared" si="20"/>
        <v>S</v>
      </c>
    </row>
    <row r="175" spans="1:25" ht="18" customHeight="1">
      <c r="A175" s="36">
        <v>857</v>
      </c>
      <c r="B175" s="40" t="s">
        <v>317</v>
      </c>
      <c r="C175" s="41"/>
      <c r="D175" s="40" t="s">
        <v>255</v>
      </c>
      <c r="E175" s="40" t="s">
        <v>256</v>
      </c>
      <c r="F175" s="40" t="s">
        <v>256</v>
      </c>
      <c r="G175" s="41" t="s">
        <v>257</v>
      </c>
      <c r="H175" s="42">
        <v>481</v>
      </c>
      <c r="I175" s="41" t="s">
        <v>227</v>
      </c>
      <c r="J175" s="43">
        <v>8.3000000000000007</v>
      </c>
      <c r="K175" s="69">
        <v>0.79</v>
      </c>
      <c r="L175" s="38">
        <v>0.316</v>
      </c>
      <c r="M175" s="37" t="str">
        <f t="shared" si="14"/>
        <v>L</v>
      </c>
      <c r="N175" s="38">
        <v>6.155520000000001</v>
      </c>
      <c r="O175" s="37" t="str">
        <f t="shared" si="15"/>
        <v>L</v>
      </c>
      <c r="P175" s="70">
        <v>183.00160000000002</v>
      </c>
      <c r="Q175" s="37" t="str">
        <f t="shared" si="16"/>
        <v>H</v>
      </c>
      <c r="R175" s="38">
        <v>0.224</v>
      </c>
      <c r="S175" s="37" t="str">
        <f t="shared" si="17"/>
        <v>D</v>
      </c>
      <c r="T175" s="38">
        <v>0.91</v>
      </c>
      <c r="U175" s="37" t="str">
        <f t="shared" si="18"/>
        <v>S</v>
      </c>
      <c r="V175" s="38">
        <v>4.0359999999999996</v>
      </c>
      <c r="W175" s="37" t="str">
        <f t="shared" si="19"/>
        <v>D</v>
      </c>
      <c r="X175" s="38">
        <v>5.7859999999999996</v>
      </c>
      <c r="Y175" s="37" t="str">
        <f t="shared" si="20"/>
        <v>S</v>
      </c>
    </row>
    <row r="176" spans="1:25" ht="18" customHeight="1">
      <c r="A176" s="36">
        <v>858</v>
      </c>
      <c r="B176" s="40" t="s">
        <v>318</v>
      </c>
      <c r="C176" s="41"/>
      <c r="D176" s="40" t="s">
        <v>255</v>
      </c>
      <c r="E176" s="40" t="s">
        <v>256</v>
      </c>
      <c r="F176" s="40" t="s">
        <v>256</v>
      </c>
      <c r="G176" s="41" t="s">
        <v>257</v>
      </c>
      <c r="H176" s="42">
        <v>308</v>
      </c>
      <c r="I176" s="41" t="s">
        <v>227</v>
      </c>
      <c r="J176" s="43">
        <v>8.5</v>
      </c>
      <c r="K176" s="69">
        <v>0.53</v>
      </c>
      <c r="L176" s="38">
        <v>0.79</v>
      </c>
      <c r="M176" s="37" t="str">
        <f t="shared" si="14"/>
        <v>H</v>
      </c>
      <c r="N176" s="38">
        <v>5.1296000000000008</v>
      </c>
      <c r="O176" s="37" t="str">
        <f t="shared" si="15"/>
        <v>L</v>
      </c>
      <c r="P176" s="70">
        <v>172.12160000000003</v>
      </c>
      <c r="Q176" s="37" t="str">
        <f t="shared" si="16"/>
        <v>H</v>
      </c>
      <c r="R176" s="38">
        <v>0.23400000000000001</v>
      </c>
      <c r="S176" s="37" t="str">
        <f t="shared" si="17"/>
        <v>D</v>
      </c>
      <c r="T176" s="38">
        <v>0.75</v>
      </c>
      <c r="U176" s="37" t="str">
        <f t="shared" si="18"/>
        <v>S</v>
      </c>
      <c r="V176" s="38">
        <v>2.7280000000000002</v>
      </c>
      <c r="W176" s="37" t="str">
        <f t="shared" si="19"/>
        <v>D</v>
      </c>
      <c r="X176" s="38">
        <v>4.5039999999999996</v>
      </c>
      <c r="Y176" s="37" t="str">
        <f t="shared" si="20"/>
        <v>S</v>
      </c>
    </row>
    <row r="177" spans="1:25" ht="18" customHeight="1">
      <c r="A177" s="36">
        <v>859</v>
      </c>
      <c r="B177" s="40" t="s">
        <v>290</v>
      </c>
      <c r="C177" s="41"/>
      <c r="D177" s="40" t="s">
        <v>255</v>
      </c>
      <c r="E177" s="40" t="s">
        <v>256</v>
      </c>
      <c r="F177" s="40" t="s">
        <v>256</v>
      </c>
      <c r="G177" s="41" t="s">
        <v>257</v>
      </c>
      <c r="H177" s="42">
        <v>456</v>
      </c>
      <c r="I177" s="41" t="s">
        <v>227</v>
      </c>
      <c r="J177" s="43">
        <v>8.3000000000000007</v>
      </c>
      <c r="K177" s="69">
        <v>0.42</v>
      </c>
      <c r="L177" s="38">
        <v>0.63200000000000001</v>
      </c>
      <c r="M177" s="37" t="str">
        <f t="shared" si="14"/>
        <v>M</v>
      </c>
      <c r="N177" s="38">
        <v>10.259200000000002</v>
      </c>
      <c r="O177" s="37" t="str">
        <f t="shared" si="15"/>
        <v>M</v>
      </c>
      <c r="P177" s="70">
        <v>169.0752</v>
      </c>
      <c r="Q177" s="37" t="str">
        <f t="shared" si="16"/>
        <v>H</v>
      </c>
      <c r="R177" s="38">
        <v>0.224</v>
      </c>
      <c r="S177" s="37" t="str">
        <f t="shared" si="17"/>
        <v>D</v>
      </c>
      <c r="T177" s="38">
        <v>0.56399999999999995</v>
      </c>
      <c r="U177" s="37" t="str">
        <f t="shared" si="18"/>
        <v>S</v>
      </c>
      <c r="V177" s="38">
        <v>1.49</v>
      </c>
      <c r="W177" s="37" t="str">
        <f t="shared" si="19"/>
        <v>D</v>
      </c>
      <c r="X177" s="38">
        <v>3.6819999999999999</v>
      </c>
      <c r="Y177" s="37" t="str">
        <f t="shared" si="20"/>
        <v>S</v>
      </c>
    </row>
    <row r="178" spans="1:25" ht="18" customHeight="1">
      <c r="A178" s="36">
        <v>860</v>
      </c>
      <c r="B178" s="40" t="s">
        <v>319</v>
      </c>
      <c r="C178" s="41"/>
      <c r="D178" s="40" t="s">
        <v>255</v>
      </c>
      <c r="E178" s="40" t="s">
        <v>256</v>
      </c>
      <c r="F178" s="40" t="s">
        <v>256</v>
      </c>
      <c r="G178" s="41" t="s">
        <v>257</v>
      </c>
      <c r="H178" s="42" t="s">
        <v>320</v>
      </c>
      <c r="I178" s="41" t="s">
        <v>227</v>
      </c>
      <c r="J178" s="43">
        <v>8.5</v>
      </c>
      <c r="K178" s="69">
        <v>0.47</v>
      </c>
      <c r="L178" s="38">
        <v>0.316</v>
      </c>
      <c r="M178" s="37" t="str">
        <f t="shared" si="14"/>
        <v>L</v>
      </c>
      <c r="N178" s="38">
        <v>7.1814400000000003</v>
      </c>
      <c r="O178" s="37" t="str">
        <f t="shared" si="15"/>
        <v>L</v>
      </c>
      <c r="P178" s="70">
        <v>155.14880000000002</v>
      </c>
      <c r="Q178" s="37" t="str">
        <f t="shared" si="16"/>
        <v>H</v>
      </c>
      <c r="R178" s="38">
        <v>0.1</v>
      </c>
      <c r="S178" s="37" t="str">
        <f t="shared" si="17"/>
        <v>D</v>
      </c>
      <c r="T178" s="38">
        <v>0.73799999999999999</v>
      </c>
      <c r="U178" s="37" t="str">
        <f t="shared" si="18"/>
        <v>S</v>
      </c>
      <c r="V178" s="38">
        <v>2.5099999999999998</v>
      </c>
      <c r="W178" s="37" t="str">
        <f t="shared" si="19"/>
        <v>D</v>
      </c>
      <c r="X178" s="38">
        <v>3.2080000000000002</v>
      </c>
      <c r="Y178" s="37" t="str">
        <f t="shared" si="20"/>
        <v>S</v>
      </c>
    </row>
    <row r="179" spans="1:25" ht="18" customHeight="1">
      <c r="A179" s="36">
        <v>861</v>
      </c>
      <c r="B179" s="40" t="s">
        <v>321</v>
      </c>
      <c r="C179" s="41"/>
      <c r="D179" s="40" t="s">
        <v>255</v>
      </c>
      <c r="E179" s="40" t="s">
        <v>256</v>
      </c>
      <c r="F179" s="40" t="s">
        <v>256</v>
      </c>
      <c r="G179" s="41" t="s">
        <v>257</v>
      </c>
      <c r="H179" s="42">
        <v>288</v>
      </c>
      <c r="I179" s="41" t="s">
        <v>227</v>
      </c>
      <c r="J179" s="43">
        <v>8.1999999999999993</v>
      </c>
      <c r="K179" s="69">
        <v>0.56000000000000005</v>
      </c>
      <c r="L179" s="38">
        <v>0.316</v>
      </c>
      <c r="M179" s="37" t="str">
        <f t="shared" si="14"/>
        <v>L</v>
      </c>
      <c r="N179" s="38">
        <v>8.2073600000000013</v>
      </c>
      <c r="O179" s="37" t="str">
        <f t="shared" si="15"/>
        <v>L</v>
      </c>
      <c r="P179" s="70">
        <v>130.61440000000002</v>
      </c>
      <c r="Q179" s="37" t="str">
        <f t="shared" si="16"/>
        <v>M</v>
      </c>
      <c r="R179" s="38">
        <v>0.09</v>
      </c>
      <c r="S179" s="37" t="str">
        <f t="shared" si="17"/>
        <v>D</v>
      </c>
      <c r="T179" s="38">
        <v>0.81599999999999995</v>
      </c>
      <c r="U179" s="37" t="str">
        <f t="shared" si="18"/>
        <v>S</v>
      </c>
      <c r="V179" s="38">
        <v>3.31</v>
      </c>
      <c r="W179" s="37" t="str">
        <f t="shared" si="19"/>
        <v>D</v>
      </c>
      <c r="X179" s="38">
        <v>4.49</v>
      </c>
      <c r="Y179" s="37" t="str">
        <f t="shared" si="20"/>
        <v>S</v>
      </c>
    </row>
    <row r="180" spans="1:25" ht="18" customHeight="1">
      <c r="A180" s="36">
        <v>862</v>
      </c>
      <c r="B180" s="40" t="s">
        <v>322</v>
      </c>
      <c r="C180" s="41"/>
      <c r="D180" s="40" t="s">
        <v>255</v>
      </c>
      <c r="E180" s="40" t="s">
        <v>256</v>
      </c>
      <c r="F180" s="40" t="s">
        <v>256</v>
      </c>
      <c r="G180" s="41" t="s">
        <v>257</v>
      </c>
      <c r="H180" s="42">
        <v>282</v>
      </c>
      <c r="I180" s="41" t="s">
        <v>227</v>
      </c>
      <c r="J180" s="43">
        <v>8.1999999999999993</v>
      </c>
      <c r="K180" s="69">
        <v>0.52</v>
      </c>
      <c r="L180" s="38">
        <v>0.47399999999999998</v>
      </c>
      <c r="M180" s="37" t="str">
        <f t="shared" si="14"/>
        <v>L</v>
      </c>
      <c r="N180" s="38">
        <v>6.155520000000001</v>
      </c>
      <c r="O180" s="37" t="str">
        <f t="shared" si="15"/>
        <v>L</v>
      </c>
      <c r="P180" s="70">
        <v>156.2912</v>
      </c>
      <c r="Q180" s="37" t="str">
        <f t="shared" si="16"/>
        <v>H</v>
      </c>
      <c r="R180" s="38">
        <v>0.52800000000000002</v>
      </c>
      <c r="S180" s="37" t="str">
        <f t="shared" si="17"/>
        <v>D</v>
      </c>
      <c r="T180" s="38">
        <v>0.77800000000000002</v>
      </c>
      <c r="U180" s="37" t="str">
        <f t="shared" si="18"/>
        <v>S</v>
      </c>
      <c r="V180" s="38">
        <v>2.8</v>
      </c>
      <c r="W180" s="37" t="str">
        <f t="shared" si="19"/>
        <v>D</v>
      </c>
      <c r="X180" s="38">
        <v>9.85</v>
      </c>
      <c r="Y180" s="37" t="str">
        <f t="shared" si="20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2023-09-04T11:33:46Z</dcterms:created>
  <dcterms:modified xsi:type="dcterms:W3CDTF">2023-09-04T11:35:20Z</dcterms:modified>
</cp:coreProperties>
</file>